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bookViews>
    <workbookView xWindow="0" yWindow="0" windowWidth="20490" windowHeight="7800" activeTab="1"/>
  </bookViews>
  <sheets>
    <sheet name="ม.6" sheetId="1" r:id="rId1"/>
    <sheet name="ม.3" sheetId="2" r:id="rId2"/>
    <sheet name="Sheet1" sheetId="3" r:id="rId3"/>
  </sheets>
  <calcPr calcId="152511"/>
  <extLst>
    <ext uri="GoogleSheetsCustomDataVersion1">
      <go:sheetsCustomData xmlns:go="http://customooxmlschemas.google.com/" r:id="rId6" roundtripDataSignature="AMtx7mgQ0DZYJYPgGjecmxz8JaBAKSscAg=="/>
    </ext>
  </extLst>
</workbook>
</file>

<file path=xl/calcChain.xml><?xml version="1.0" encoding="utf-8"?>
<calcChain xmlns="http://schemas.openxmlformats.org/spreadsheetml/2006/main">
  <c r="B20" i="2" l="1"/>
  <c r="D20" i="2"/>
  <c r="C20" i="2"/>
  <c r="C17" i="2"/>
  <c r="D17" i="2"/>
  <c r="B17" i="2"/>
  <c r="C14" i="2"/>
  <c r="D14" i="2"/>
  <c r="B14" i="2"/>
  <c r="I3" i="2"/>
  <c r="I4" i="2"/>
  <c r="F36" i="3" l="1"/>
  <c r="F32" i="3"/>
  <c r="F33" i="3"/>
  <c r="F34" i="3"/>
  <c r="F35" i="3"/>
  <c r="F31" i="3"/>
  <c r="D36" i="3"/>
  <c r="E36" i="3"/>
  <c r="C36" i="3"/>
  <c r="G27" i="3"/>
  <c r="G23" i="3"/>
  <c r="G24" i="3"/>
  <c r="G25" i="3"/>
  <c r="G26" i="3"/>
  <c r="G22" i="3"/>
  <c r="F27" i="3"/>
  <c r="F23" i="3"/>
  <c r="F24" i="3"/>
  <c r="F25" i="3"/>
  <c r="F26" i="3"/>
  <c r="F22" i="3"/>
  <c r="D27" i="3"/>
  <c r="E27" i="3"/>
  <c r="C27" i="3"/>
  <c r="C17" i="3"/>
  <c r="D17" i="3"/>
  <c r="F17" i="3"/>
  <c r="E17" i="3"/>
  <c r="F14" i="3"/>
  <c r="F15" i="3"/>
  <c r="F16" i="3"/>
  <c r="F13" i="3"/>
  <c r="E8" i="3"/>
  <c r="G8" i="3" s="1"/>
  <c r="F5" i="3"/>
  <c r="F6" i="3"/>
  <c r="F7" i="3"/>
  <c r="F8" i="3"/>
  <c r="F4" i="3"/>
  <c r="G5" i="3"/>
  <c r="G6" i="3"/>
  <c r="G7" i="3"/>
  <c r="G4" i="3"/>
  <c r="I17" i="1" l="1"/>
  <c r="C17" i="1"/>
  <c r="D17" i="1"/>
  <c r="E17" i="1"/>
  <c r="B17" i="1"/>
  <c r="I14" i="1"/>
  <c r="C14" i="1"/>
  <c r="D14" i="1"/>
  <c r="E14" i="1"/>
  <c r="B14" i="1"/>
  <c r="C11" i="1"/>
  <c r="I11" i="1"/>
  <c r="D11" i="1"/>
  <c r="E11" i="1"/>
  <c r="B11" i="1"/>
  <c r="B11" i="2"/>
</calcChain>
</file>

<file path=xl/sharedStrings.xml><?xml version="1.0" encoding="utf-8"?>
<sst xmlns="http://schemas.openxmlformats.org/spreadsheetml/2006/main" count="95" uniqueCount="39">
  <si>
    <t xml:space="preserve">ชั้นมัธยมศึกษาปีที่ 6 </t>
  </si>
  <si>
    <t>ปีการศึกษา</t>
  </si>
  <si>
    <t>ผลต่าง</t>
  </si>
  <si>
    <t>คะแนนเฉลี่ยระดับชาติ</t>
  </si>
  <si>
    <t>คะแนนเฉลี่ยระดับโรงเรียน</t>
  </si>
  <si>
    <t>ภาษาไทย</t>
  </si>
  <si>
    <t>คณิตศาสตร์</t>
  </si>
  <si>
    <t>วิทยาศาสตร์</t>
  </si>
  <si>
    <t>สังคมศึกษา</t>
  </si>
  <si>
    <t>ภาษาอังกฤษ</t>
  </si>
  <si>
    <t>ค่าเฉลี่ยระดับชาติ</t>
  </si>
  <si>
    <t xml:space="preserve">ผลต่าง </t>
  </si>
  <si>
    <t>ค่าเฉลี่ยระดับ สพฐ.</t>
  </si>
  <si>
    <t>ค่าเฉลี่ยระดับ</t>
  </si>
  <si>
    <t>เขตพื้นที่</t>
  </si>
  <si>
    <t>ม.6</t>
  </si>
  <si>
    <t>ค่าเฉลี่ยระดับเขตพื้นที่</t>
  </si>
  <si>
    <t>ผลโอเน็ต โรงเรียนป่าเด็งวิทยา</t>
  </si>
  <si>
    <t>ชั้นมัธยมศึกษาปีที่ 3</t>
  </si>
  <si>
    <t>ค่าเฉลี่ยระดับ เขตพื้นที่</t>
  </si>
  <si>
    <t>เปรียบเทียบ 63 -64</t>
  </si>
  <si>
    <t>กลุ่มสาระการเรียนรู้</t>
  </si>
  <si>
    <t>ระดับประเทศ</t>
  </si>
  <si>
    <t>ระดับ</t>
  </si>
  <si>
    <t>สพม.</t>
  </si>
  <si>
    <t>ระดับโรงเรียน</t>
  </si>
  <si>
    <t>โรงเรียน – ประเทศ</t>
  </si>
  <si>
    <t>โรงเรียน – สพม.</t>
  </si>
  <si>
    <t xml:space="preserve">ภาษาอังกฤษ </t>
  </si>
  <si>
    <t xml:space="preserve">คณิตศาสตร์ </t>
  </si>
  <si>
    <t xml:space="preserve">วิทยาศาสตร์ </t>
  </si>
  <si>
    <t xml:space="preserve">เฉลี่ยรวม </t>
  </si>
  <si>
    <t>ปี 2562</t>
  </si>
  <si>
    <t>ปี 2563</t>
  </si>
  <si>
    <t>ปี 2564</t>
  </si>
  <si>
    <t xml:space="preserve">ผลต่าง ปี 64 – 63 </t>
  </si>
  <si>
    <t>เฉลี่ย 4 กลุ่มสาระ</t>
  </si>
  <si>
    <t>ผลต่าง ปี 64 – 63</t>
  </si>
  <si>
    <t xml:space="preserve">สังคมศึกษา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</si>
</sst>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</font>
    <font>
      <sz val="11"/>
      <color theme="1"/>
      <name val="Calibri"/>
    </font>
    <font>
      <b/>
      <sz val="16"/>
      <color rgb="FF000000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FFFF00"/>
      </patternFill>
    </fill>
    <fill>
      <patternFill patternType="solid">
        <fgColor theme="4"/>
        <bgColor rgb="FF92D05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8EAADB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4" fillId="0" borderId="0" xfId="0" applyFont="1" applyAlignment="1"/>
    <xf numFmtId="0" fontId="5" fillId="2" borderId="5" xfId="0" applyFon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2" fontId="5" fillId="5" borderId="8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2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0" xfId="0" applyFont="1"/>
    <xf numFmtId="2" fontId="5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5" fillId="0" borderId="8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vertical="center" wrapText="1"/>
    </xf>
    <xf numFmtId="2" fontId="2" fillId="7" borderId="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60" fontId="5" fillId="0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12" xfId="0" applyFont="1" applyBorder="1" applyAlignment="1"/>
    <xf numFmtId="2" fontId="5" fillId="5" borderId="11" xfId="0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0" fontId="5" fillId="5" borderId="1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/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Border="1"/>
    <xf numFmtId="0" fontId="2" fillId="3" borderId="12" xfId="0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2" fontId="5" fillId="5" borderId="1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6" fillId="0" borderId="12" xfId="0" applyFont="1" applyBorder="1" applyAlignment="1"/>
    <xf numFmtId="2" fontId="5" fillId="8" borderId="12" xfId="0" applyNumberFormat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2" fontId="5" fillId="9" borderId="12" xfId="0" applyNumberFormat="1" applyFont="1" applyFill="1" applyBorder="1" applyAlignment="1">
      <alignment horizontal="center" vertical="center" wrapText="1"/>
    </xf>
    <xf numFmtId="2" fontId="2" fillId="8" borderId="12" xfId="0" applyNumberFormat="1" applyFont="1" applyFill="1" applyBorder="1" applyAlignment="1">
      <alignment horizontal="center" vertical="center" wrapText="1"/>
    </xf>
    <xf numFmtId="2" fontId="5" fillId="10" borderId="12" xfId="0" applyNumberFormat="1" applyFont="1" applyFill="1" applyBorder="1" applyAlignment="1">
      <alignment horizontal="center" vertical="center" wrapText="1"/>
    </xf>
    <xf numFmtId="2" fontId="6" fillId="10" borderId="12" xfId="0" applyNumberFormat="1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ผลการเปรียบเทียบคะแนน</a:t>
            </a:r>
            <a:r>
              <a:rPr lang="th-TH" baseline="0"/>
              <a:t> </a:t>
            </a:r>
            <a:r>
              <a:rPr lang="en-US" baseline="0"/>
              <a:t>O-net </a:t>
            </a:r>
            <a:r>
              <a:rPr lang="th-TH" baseline="0"/>
              <a:t>ปีการศึกษา 2563 -2564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ม.6!$A$25</c:f>
              <c:strCache>
                <c:ptCount val="1"/>
                <c:pt idx="0">
                  <c:v>ค่าเฉลี่ยระดับชาติ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ม.6!$B$25:$F$25</c:f>
              <c:numCache>
                <c:formatCode>0.00</c:formatCode>
                <c:ptCount val="5"/>
                <c:pt idx="0">
                  <c:v>46.4</c:v>
                </c:pt>
                <c:pt idx="1">
                  <c:v>21.28</c:v>
                </c:pt>
                <c:pt idx="2">
                  <c:v>28.65</c:v>
                </c:pt>
                <c:pt idx="3">
                  <c:v>36.869999999999997</c:v>
                </c:pt>
                <c:pt idx="4">
                  <c:v>25.56</c:v>
                </c:pt>
              </c:numCache>
            </c:numRef>
          </c:val>
        </c:ser>
        <c:ser>
          <c:idx val="1"/>
          <c:order val="1"/>
          <c:tx>
            <c:strRef>
              <c:f>ม.6!$A$26</c:f>
              <c:strCache>
                <c:ptCount val="1"/>
                <c:pt idx="0">
                  <c:v>ค่าเฉลี่ยระดับ สพฐ.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ม.6!$B$26:$F$26</c:f>
              <c:numCache>
                <c:formatCode>General</c:formatCode>
                <c:ptCount val="5"/>
                <c:pt idx="0" formatCode="0.00">
                  <c:v>47.74</c:v>
                </c:pt>
                <c:pt idx="1">
                  <c:v>21.83</c:v>
                </c:pt>
                <c:pt idx="2">
                  <c:v>29.04</c:v>
                </c:pt>
                <c:pt idx="3">
                  <c:v>37.450000000000003</c:v>
                </c:pt>
                <c:pt idx="4" formatCode="0.00">
                  <c:v>25.83</c:v>
                </c:pt>
              </c:numCache>
            </c:numRef>
          </c:val>
        </c:ser>
        <c:ser>
          <c:idx val="2"/>
          <c:order val="2"/>
          <c:tx>
            <c:strRef>
              <c:f>ม.6!$A$27</c:f>
              <c:strCache>
                <c:ptCount val="1"/>
                <c:pt idx="0">
                  <c:v>ค่าเฉลี่ยระดับเขตพื้นที่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ม.6!$B$27:$F$27</c:f>
              <c:numCache>
                <c:formatCode>General</c:formatCode>
                <c:ptCount val="5"/>
                <c:pt idx="0" formatCode="0.00">
                  <c:v>48.4</c:v>
                </c:pt>
                <c:pt idx="1">
                  <c:v>22.33</c:v>
                </c:pt>
                <c:pt idx="2" formatCode="t0.00">
                  <c:v>29.51</c:v>
                </c:pt>
                <c:pt idx="3" formatCode="t0.00">
                  <c:v>38.51</c:v>
                </c:pt>
                <c:pt idx="4" formatCode="0.00">
                  <c:v>25.72</c:v>
                </c:pt>
              </c:numCache>
            </c:numRef>
          </c:val>
        </c:ser>
        <c:ser>
          <c:idx val="3"/>
          <c:order val="3"/>
          <c:tx>
            <c:strRef>
              <c:f>ม.6!$A$28</c:f>
              <c:strCache>
                <c:ptCount val="1"/>
                <c:pt idx="0">
                  <c:v>ผลโอเน็ต โรงเรียนป่าเด็งวิทยา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ม.6!$B$28:$F$28</c:f>
              <c:numCache>
                <c:formatCode>0.00</c:formatCode>
                <c:ptCount val="5"/>
                <c:pt idx="0">
                  <c:v>38.07</c:v>
                </c:pt>
                <c:pt idx="1">
                  <c:v>14.75</c:v>
                </c:pt>
                <c:pt idx="2">
                  <c:v>26.45</c:v>
                </c:pt>
                <c:pt idx="3">
                  <c:v>32.42</c:v>
                </c:pt>
                <c:pt idx="4">
                  <c:v>19.41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15234560"/>
        <c:axId val="-1315228032"/>
      </c:barChart>
      <c:catAx>
        <c:axId val="-131523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315228032"/>
        <c:crosses val="autoZero"/>
        <c:auto val="1"/>
        <c:lblAlgn val="ctr"/>
        <c:lblOffset val="100"/>
        <c:noMultiLvlLbl val="0"/>
      </c:catAx>
      <c:valAx>
        <c:axId val="-13152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315234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ผลการทดสอบระดับชาติ </a:t>
            </a:r>
            <a:r>
              <a:rPr lang="en-US"/>
              <a:t>O-net </a:t>
            </a:r>
            <a:r>
              <a:rPr lang="th-TH"/>
              <a:t>ปี 2564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ม.3!$A$25</c:f>
              <c:strCache>
                <c:ptCount val="1"/>
                <c:pt idx="0">
                  <c:v>ค่าเฉลี่ยระดับชาติ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ม.3!$B$24:$E$24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ม.3!$B$25:$E$25</c:f>
              <c:numCache>
                <c:formatCode>0.00</c:formatCode>
                <c:ptCount val="4"/>
                <c:pt idx="0">
                  <c:v>51.19</c:v>
                </c:pt>
                <c:pt idx="1">
                  <c:v>24.47</c:v>
                </c:pt>
                <c:pt idx="2">
                  <c:v>31.45</c:v>
                </c:pt>
                <c:pt idx="3">
                  <c:v>33.25</c:v>
                </c:pt>
              </c:numCache>
            </c:numRef>
          </c:val>
        </c:ser>
        <c:ser>
          <c:idx val="1"/>
          <c:order val="1"/>
          <c:tx>
            <c:strRef>
              <c:f>ม.3!$A$26</c:f>
              <c:strCache>
                <c:ptCount val="1"/>
                <c:pt idx="0">
                  <c:v>ค่าเฉลี่ยระดับ เขตพื้นที่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ม.3!$B$24:$E$24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ม.3!$B$26:$E$26</c:f>
              <c:numCache>
                <c:formatCode>0.00</c:formatCode>
                <c:ptCount val="4"/>
                <c:pt idx="0">
                  <c:v>56.64</c:v>
                </c:pt>
                <c:pt idx="1">
                  <c:v>29.22</c:v>
                </c:pt>
                <c:pt idx="2">
                  <c:v>30.31</c:v>
                </c:pt>
                <c:pt idx="3">
                  <c:v>33.229999999999997</c:v>
                </c:pt>
              </c:numCache>
            </c:numRef>
          </c:val>
        </c:ser>
        <c:ser>
          <c:idx val="2"/>
          <c:order val="2"/>
          <c:tx>
            <c:strRef>
              <c:f>ม.3!$A$27</c:f>
              <c:strCache>
                <c:ptCount val="1"/>
                <c:pt idx="0">
                  <c:v>ค่าเฉลี่ยระดับ สพฐ.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ม.3!$B$24:$E$24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ม.3!$B$27:$E$27</c:f>
              <c:numCache>
                <c:formatCode>General</c:formatCode>
                <c:ptCount val="4"/>
                <c:pt idx="0" formatCode="0.00">
                  <c:v>52.13</c:v>
                </c:pt>
                <c:pt idx="1">
                  <c:v>24.75</c:v>
                </c:pt>
                <c:pt idx="2">
                  <c:v>31.67</c:v>
                </c:pt>
                <c:pt idx="3" formatCode="0.00">
                  <c:v>30.79</c:v>
                </c:pt>
              </c:numCache>
            </c:numRef>
          </c:val>
        </c:ser>
        <c:ser>
          <c:idx val="3"/>
          <c:order val="3"/>
          <c:tx>
            <c:strRef>
              <c:f>ม.3!$A$28</c:f>
              <c:strCache>
                <c:ptCount val="1"/>
                <c:pt idx="0">
                  <c:v>ผลโอเน็ต โรงเรียนป่าเด็งวิทยา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ม.3!$B$24:$E$24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ม.3!$B$28:$E$28</c:f>
              <c:numCache>
                <c:formatCode>0.00</c:formatCode>
                <c:ptCount val="4"/>
                <c:pt idx="0">
                  <c:v>42.97</c:v>
                </c:pt>
                <c:pt idx="1">
                  <c:v>20.239999999999998</c:v>
                </c:pt>
                <c:pt idx="2">
                  <c:v>27.47</c:v>
                </c:pt>
                <c:pt idx="3">
                  <c:v>27.33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89668608"/>
        <c:axId val="-1289676224"/>
      </c:barChart>
      <c:catAx>
        <c:axId val="-128966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-1289676224"/>
        <c:crosses val="autoZero"/>
        <c:auto val="1"/>
        <c:lblAlgn val="ctr"/>
        <c:lblOffset val="100"/>
        <c:noMultiLvlLbl val="0"/>
      </c:catAx>
      <c:valAx>
        <c:axId val="-12896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-12896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22</xdr:row>
      <xdr:rowOff>200025</xdr:rowOff>
    </xdr:from>
    <xdr:to>
      <xdr:col>15</xdr:col>
      <xdr:colOff>485775</xdr:colOff>
      <xdr:row>33</xdr:row>
      <xdr:rowOff>9525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20</xdr:row>
      <xdr:rowOff>114299</xdr:rowOff>
    </xdr:from>
    <xdr:to>
      <xdr:col>13</xdr:col>
      <xdr:colOff>428625</xdr:colOff>
      <xdr:row>35</xdr:row>
      <xdr:rowOff>57149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workbookViewId="0">
      <selection activeCell="G9" sqref="G9"/>
    </sheetView>
  </sheetViews>
  <sheetFormatPr defaultColWidth="12.625" defaultRowHeight="15" customHeight="1" x14ac:dyDescent="0.25"/>
  <cols>
    <col min="1" max="1" width="17.75" style="1" customWidth="1"/>
    <col min="2" max="8" width="9" style="1" customWidth="1"/>
    <col min="9" max="9" width="9.75" style="1" customWidth="1"/>
    <col min="10" max="16" width="8.625" style="1" customWidth="1"/>
    <col min="17" max="28" width="8.625" customWidth="1"/>
  </cols>
  <sheetData>
    <row r="1" spans="1:9" ht="21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</row>
    <row r="2" spans="1:9" ht="21" customHeight="1" x14ac:dyDescent="0.25">
      <c r="A2" s="55" t="s">
        <v>1</v>
      </c>
      <c r="B2" s="56"/>
      <c r="C2" s="57"/>
      <c r="D2" s="2">
        <v>2560</v>
      </c>
      <c r="E2" s="2">
        <v>2561</v>
      </c>
      <c r="F2" s="2">
        <v>2562</v>
      </c>
      <c r="G2" s="2">
        <v>2563</v>
      </c>
      <c r="H2" s="2">
        <v>2564</v>
      </c>
      <c r="I2" s="2" t="s">
        <v>2</v>
      </c>
    </row>
    <row r="3" spans="1:9" ht="21" customHeight="1" x14ac:dyDescent="0.25">
      <c r="A3" s="58" t="s">
        <v>3</v>
      </c>
      <c r="B3" s="56"/>
      <c r="C3" s="57"/>
      <c r="D3" s="3">
        <v>33.229999999999997</v>
      </c>
      <c r="E3" s="3">
        <v>35.020000000000003</v>
      </c>
      <c r="F3" s="3">
        <v>32.340000000000003</v>
      </c>
      <c r="G3" s="27">
        <v>44.36</v>
      </c>
      <c r="H3" s="27"/>
      <c r="I3" s="4">
        <v>-2.68</v>
      </c>
    </row>
    <row r="4" spans="1:9" ht="21" customHeight="1" x14ac:dyDescent="0.25">
      <c r="A4" s="58" t="s">
        <v>4</v>
      </c>
      <c r="B4" s="56"/>
      <c r="C4" s="57"/>
      <c r="D4" s="3">
        <v>26.38</v>
      </c>
      <c r="E4" s="3">
        <v>26.34</v>
      </c>
      <c r="F4" s="4">
        <v>26.59</v>
      </c>
      <c r="G4" s="29">
        <v>33.94</v>
      </c>
      <c r="H4" s="29"/>
      <c r="I4" s="4">
        <v>-0.32</v>
      </c>
    </row>
    <row r="5" spans="1:9" ht="21" customHeight="1" x14ac:dyDescent="0.25">
      <c r="A5" s="5" t="s">
        <v>1</v>
      </c>
      <c r="B5" s="6" t="s">
        <v>5</v>
      </c>
      <c r="C5" s="6" t="s">
        <v>6</v>
      </c>
      <c r="D5" s="6" t="s">
        <v>7</v>
      </c>
      <c r="E5" s="6" t="s">
        <v>8</v>
      </c>
      <c r="F5" s="6"/>
      <c r="G5" s="6"/>
      <c r="H5" s="6"/>
      <c r="I5" s="6" t="s">
        <v>9</v>
      </c>
    </row>
    <row r="6" spans="1:9" ht="21" customHeight="1" x14ac:dyDescent="0.25">
      <c r="A6" s="7">
        <v>2560</v>
      </c>
      <c r="B6" s="3">
        <v>49.25</v>
      </c>
      <c r="C6" s="3">
        <v>24.53</v>
      </c>
      <c r="D6" s="3">
        <v>29.37</v>
      </c>
      <c r="E6" s="3">
        <v>34.700000000000003</v>
      </c>
      <c r="F6" s="4"/>
      <c r="G6" s="29"/>
      <c r="H6" s="29"/>
      <c r="I6" s="3">
        <v>28.31</v>
      </c>
    </row>
    <row r="7" spans="1:9" ht="21" customHeight="1" x14ac:dyDescent="0.25">
      <c r="A7" s="7">
        <v>2561</v>
      </c>
      <c r="B7" s="3">
        <v>47.31</v>
      </c>
      <c r="C7" s="3">
        <v>30.72</v>
      </c>
      <c r="D7" s="3">
        <v>30.51</v>
      </c>
      <c r="E7" s="3">
        <v>35.159999999999997</v>
      </c>
      <c r="F7" s="4"/>
      <c r="G7" s="29"/>
      <c r="H7" s="29"/>
      <c r="I7" s="3">
        <v>31.59</v>
      </c>
    </row>
    <row r="8" spans="1:9" ht="21" customHeight="1" thickBot="1" x14ac:dyDescent="0.3">
      <c r="A8" s="7">
        <v>2562</v>
      </c>
      <c r="B8" s="3">
        <v>33.22</v>
      </c>
      <c r="C8" s="3">
        <v>16.55</v>
      </c>
      <c r="D8" s="3">
        <v>25.69</v>
      </c>
      <c r="E8" s="3">
        <v>34.130000000000003</v>
      </c>
      <c r="F8" s="4"/>
      <c r="G8" s="29"/>
      <c r="H8" s="29"/>
      <c r="I8" s="3">
        <v>23.34</v>
      </c>
    </row>
    <row r="9" spans="1:9" ht="21" customHeight="1" thickBot="1" x14ac:dyDescent="0.3">
      <c r="A9" s="7">
        <v>2563</v>
      </c>
      <c r="B9" s="27">
        <v>33.94</v>
      </c>
      <c r="C9" s="27">
        <v>16.57</v>
      </c>
      <c r="D9" s="27">
        <v>27.01</v>
      </c>
      <c r="E9" s="27">
        <v>31.44</v>
      </c>
      <c r="F9" s="29"/>
      <c r="G9" s="29"/>
      <c r="H9" s="29"/>
      <c r="I9" s="3">
        <v>22.12</v>
      </c>
    </row>
    <row r="10" spans="1:9" ht="21" customHeight="1" thickBot="1" x14ac:dyDescent="0.3">
      <c r="A10" s="7">
        <v>2564</v>
      </c>
      <c r="B10" s="27">
        <v>38.07</v>
      </c>
      <c r="C10" s="27">
        <v>14.75</v>
      </c>
      <c r="D10" s="27">
        <v>26.45</v>
      </c>
      <c r="E10" s="27">
        <v>32.42</v>
      </c>
      <c r="F10" s="29"/>
      <c r="G10" s="29"/>
      <c r="H10" s="29"/>
      <c r="I10" s="27">
        <v>19.41</v>
      </c>
    </row>
    <row r="11" spans="1:9" ht="21" customHeight="1" thickBot="1" x14ac:dyDescent="0.3">
      <c r="A11" s="7" t="s">
        <v>20</v>
      </c>
      <c r="B11" s="3">
        <f>B10-B9</f>
        <v>4.1300000000000026</v>
      </c>
      <c r="C11" s="3">
        <f>C10-C9</f>
        <v>-1.8200000000000003</v>
      </c>
      <c r="D11" s="3">
        <f t="shared" ref="D11:E11" si="0">D10-D9</f>
        <v>-0.56000000000000227</v>
      </c>
      <c r="E11" s="3">
        <f t="shared" si="0"/>
        <v>0.98000000000000043</v>
      </c>
      <c r="F11" s="4"/>
      <c r="G11" s="29"/>
      <c r="H11" s="29"/>
      <c r="I11" s="3">
        <f t="shared" ref="I11" si="1">I10-I9</f>
        <v>-2.7100000000000009</v>
      </c>
    </row>
    <row r="12" spans="1:9" ht="21" customHeight="1" x14ac:dyDescent="0.25">
      <c r="A12" s="8" t="s">
        <v>10</v>
      </c>
      <c r="B12" s="9">
        <v>46.4</v>
      </c>
      <c r="C12" s="9">
        <v>21.28</v>
      </c>
      <c r="D12" s="9">
        <v>28.65</v>
      </c>
      <c r="E12" s="9">
        <v>36.869999999999997</v>
      </c>
      <c r="F12" s="10"/>
      <c r="G12" s="10"/>
      <c r="H12" s="10"/>
      <c r="I12" s="9">
        <v>25.56</v>
      </c>
    </row>
    <row r="13" spans="1:9" ht="21" customHeight="1" x14ac:dyDescent="0.25">
      <c r="A13" s="8">
        <v>2564</v>
      </c>
      <c r="B13" s="9">
        <v>38.07</v>
      </c>
      <c r="C13" s="9">
        <v>14.75</v>
      </c>
      <c r="D13" s="9">
        <v>26.45</v>
      </c>
      <c r="E13" s="9">
        <v>32.42</v>
      </c>
      <c r="F13" s="10"/>
      <c r="G13" s="10"/>
      <c r="H13" s="10"/>
      <c r="I13" s="9">
        <v>19.41</v>
      </c>
    </row>
    <row r="14" spans="1:9" ht="21" customHeight="1" x14ac:dyDescent="0.25">
      <c r="A14" s="11" t="s">
        <v>11</v>
      </c>
      <c r="B14" s="13">
        <f>B13-B12</f>
        <v>-8.3299999999999983</v>
      </c>
      <c r="C14" s="13">
        <f t="shared" ref="C14:E14" si="2">C13-C12</f>
        <v>-6.5300000000000011</v>
      </c>
      <c r="D14" s="13">
        <f t="shared" si="2"/>
        <v>-2.1999999999999993</v>
      </c>
      <c r="E14" s="13">
        <f t="shared" si="2"/>
        <v>-4.4499999999999957</v>
      </c>
      <c r="F14" s="12"/>
      <c r="G14" s="12"/>
      <c r="H14" s="12"/>
      <c r="I14" s="13">
        <f t="shared" ref="I14" si="3">I13-I12</f>
        <v>-6.1499999999999986</v>
      </c>
    </row>
    <row r="15" spans="1:9" ht="21" customHeight="1" x14ac:dyDescent="0.25">
      <c r="A15" s="14" t="s">
        <v>12</v>
      </c>
      <c r="B15" s="15">
        <v>47.74</v>
      </c>
      <c r="C15" s="16">
        <v>21.83</v>
      </c>
      <c r="D15" s="16">
        <v>29.04</v>
      </c>
      <c r="E15" s="16">
        <v>37.450000000000003</v>
      </c>
      <c r="F15" s="16"/>
      <c r="G15" s="16"/>
      <c r="H15" s="16"/>
      <c r="I15" s="15">
        <v>25.83</v>
      </c>
    </row>
    <row r="16" spans="1:9" ht="21" customHeight="1" x14ac:dyDescent="0.25">
      <c r="A16" s="14">
        <v>2564</v>
      </c>
      <c r="B16" s="15">
        <v>38.07</v>
      </c>
      <c r="C16" s="15">
        <v>14.75</v>
      </c>
      <c r="D16" s="15">
        <v>26.45</v>
      </c>
      <c r="E16" s="15">
        <v>32.42</v>
      </c>
      <c r="F16" s="16"/>
      <c r="G16" s="16"/>
      <c r="H16" s="16"/>
      <c r="I16" s="15">
        <v>19.41</v>
      </c>
    </row>
    <row r="17" spans="1:9" ht="21" customHeight="1" x14ac:dyDescent="0.25">
      <c r="A17" s="17" t="s">
        <v>2</v>
      </c>
      <c r="B17" s="31">
        <f>B16-B15</f>
        <v>-9.6700000000000017</v>
      </c>
      <c r="C17" s="31">
        <f t="shared" ref="C17:E17" si="4">C16-C15</f>
        <v>-7.0799999999999983</v>
      </c>
      <c r="D17" s="31">
        <f t="shared" si="4"/>
        <v>-2.59</v>
      </c>
      <c r="E17" s="31">
        <f t="shared" si="4"/>
        <v>-5.0300000000000011</v>
      </c>
      <c r="F17" s="18"/>
      <c r="G17" s="18"/>
      <c r="H17" s="18"/>
      <c r="I17" s="31">
        <f t="shared" ref="I17" si="5">I16-I15</f>
        <v>-6.4199999999999982</v>
      </c>
    </row>
    <row r="18" spans="1:9" ht="21" customHeight="1" x14ac:dyDescent="0.25">
      <c r="A18" s="19" t="s">
        <v>13</v>
      </c>
      <c r="B18" s="50">
        <v>48.4</v>
      </c>
      <c r="C18" s="50">
        <v>22.33</v>
      </c>
      <c r="D18" s="50">
        <v>29.51</v>
      </c>
      <c r="E18" s="50">
        <v>38.51</v>
      </c>
      <c r="F18" s="52"/>
      <c r="G18" s="30"/>
      <c r="H18" s="30"/>
      <c r="I18" s="50">
        <v>25.72</v>
      </c>
    </row>
    <row r="19" spans="1:9" ht="21" customHeight="1" x14ac:dyDescent="0.25">
      <c r="A19" s="20" t="s">
        <v>14</v>
      </c>
      <c r="B19" s="51"/>
      <c r="C19" s="51"/>
      <c r="D19" s="51"/>
      <c r="E19" s="51"/>
      <c r="F19" s="51"/>
      <c r="G19" s="28"/>
      <c r="H19" s="28"/>
      <c r="I19" s="51"/>
    </row>
    <row r="20" spans="1:9" ht="21" customHeight="1" x14ac:dyDescent="0.25">
      <c r="A20" s="20">
        <v>2564</v>
      </c>
      <c r="B20" s="21">
        <v>38.07</v>
      </c>
      <c r="C20" s="21">
        <v>14.75</v>
      </c>
      <c r="D20" s="21">
        <v>26.45</v>
      </c>
      <c r="E20" s="21">
        <v>32.42</v>
      </c>
      <c r="F20" s="22"/>
      <c r="G20" s="22"/>
      <c r="H20" s="22"/>
      <c r="I20" s="21">
        <v>19.41</v>
      </c>
    </row>
    <row r="21" spans="1:9" ht="21" customHeight="1" x14ac:dyDescent="0.25">
      <c r="A21" s="23" t="s">
        <v>2</v>
      </c>
      <c r="B21" s="24">
        <v>-9.6700000000000017</v>
      </c>
      <c r="C21" s="24">
        <v>-7.0799999999999983</v>
      </c>
      <c r="D21" s="24">
        <v>-2.59</v>
      </c>
      <c r="E21" s="24">
        <v>-5.0300000000000011</v>
      </c>
      <c r="F21" s="25"/>
      <c r="G21" s="25"/>
      <c r="H21" s="25"/>
      <c r="I21" s="24">
        <v>-6.4199999999999982</v>
      </c>
    </row>
    <row r="22" spans="1:9" ht="21" customHeight="1" x14ac:dyDescent="0.25"/>
    <row r="23" spans="1:9" ht="21" customHeight="1" x14ac:dyDescent="0.25"/>
    <row r="24" spans="1:9" ht="21" customHeight="1" x14ac:dyDescent="0.25">
      <c r="A24" s="26" t="s">
        <v>15</v>
      </c>
    </row>
    <row r="25" spans="1:9" ht="21" customHeight="1" x14ac:dyDescent="0.25">
      <c r="A25" s="32" t="s">
        <v>10</v>
      </c>
      <c r="B25" s="33">
        <v>46.4</v>
      </c>
      <c r="C25" s="33">
        <v>21.28</v>
      </c>
      <c r="D25" s="33">
        <v>28.65</v>
      </c>
      <c r="E25" s="33">
        <v>36.869999999999997</v>
      </c>
      <c r="F25" s="33">
        <v>25.56</v>
      </c>
      <c r="G25" s="36"/>
      <c r="H25" s="36"/>
    </row>
    <row r="26" spans="1:9" ht="21" customHeight="1" x14ac:dyDescent="0.25">
      <c r="A26" s="32" t="s">
        <v>12</v>
      </c>
      <c r="B26" s="33">
        <v>47.74</v>
      </c>
      <c r="C26" s="34">
        <v>21.83</v>
      </c>
      <c r="D26" s="34">
        <v>29.04</v>
      </c>
      <c r="E26" s="34">
        <v>37.450000000000003</v>
      </c>
      <c r="F26" s="33">
        <v>25.83</v>
      </c>
      <c r="G26" s="36"/>
      <c r="H26" s="36"/>
    </row>
    <row r="27" spans="1:9" ht="21" customHeight="1" x14ac:dyDescent="0.25">
      <c r="A27" s="32" t="s">
        <v>16</v>
      </c>
      <c r="B27" s="33">
        <v>48.4</v>
      </c>
      <c r="C27" s="34">
        <v>22.33</v>
      </c>
      <c r="D27" s="35">
        <v>29.51</v>
      </c>
      <c r="E27" s="35">
        <v>38.51</v>
      </c>
      <c r="F27" s="33">
        <v>25.72</v>
      </c>
      <c r="G27" s="36"/>
      <c r="H27" s="36"/>
    </row>
    <row r="28" spans="1:9" ht="21" customHeight="1" x14ac:dyDescent="0.25">
      <c r="A28" s="32" t="s">
        <v>17</v>
      </c>
      <c r="B28" s="33">
        <v>38.07</v>
      </c>
      <c r="C28" s="33">
        <v>14.75</v>
      </c>
      <c r="D28" s="33">
        <v>26.45</v>
      </c>
      <c r="E28" s="33">
        <v>32.42</v>
      </c>
      <c r="F28" s="33">
        <v>19.41</v>
      </c>
      <c r="G28" s="36"/>
      <c r="H28" s="36"/>
    </row>
    <row r="29" spans="1:9" ht="21" customHeight="1" x14ac:dyDescent="0.25"/>
    <row r="30" spans="1:9" ht="21" customHeight="1" x14ac:dyDescent="0.25"/>
    <row r="31" spans="1:9" ht="21" customHeight="1" x14ac:dyDescent="0.25"/>
    <row r="32" spans="1:9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</sheetData>
  <mergeCells count="10">
    <mergeCell ref="E18:E19"/>
    <mergeCell ref="F18:F19"/>
    <mergeCell ref="A1:I1"/>
    <mergeCell ref="A2:C2"/>
    <mergeCell ref="A3:C3"/>
    <mergeCell ref="A4:C4"/>
    <mergeCell ref="B18:B19"/>
    <mergeCell ref="C18:C19"/>
    <mergeCell ref="D18:D19"/>
    <mergeCell ref="I18:I19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7"/>
  <sheetViews>
    <sheetView tabSelected="1" topLeftCell="A13" workbookViewId="0">
      <selection activeCell="E31" sqref="E31"/>
    </sheetView>
  </sheetViews>
  <sheetFormatPr defaultColWidth="12.625" defaultRowHeight="15" customHeight="1" x14ac:dyDescent="0.35"/>
  <cols>
    <col min="1" max="1" width="27.25" style="63" customWidth="1"/>
    <col min="2" max="2" width="10.875" style="63" customWidth="1"/>
    <col min="3" max="3" width="14" style="63" customWidth="1"/>
    <col min="4" max="4" width="13.5" style="63" customWidth="1"/>
    <col min="5" max="5" width="13.375" style="63" customWidth="1"/>
    <col min="6" max="8" width="8.625" style="63" customWidth="1"/>
    <col min="9" max="9" width="12.375" style="63" customWidth="1"/>
    <col min="10" max="28" width="8.625" customWidth="1"/>
  </cols>
  <sheetData>
    <row r="1" spans="1:11" s="49" customFormat="1" ht="19.5" customHeight="1" x14ac:dyDescent="0.35">
      <c r="A1" s="65" t="s">
        <v>18</v>
      </c>
      <c r="B1" s="66"/>
      <c r="C1" s="66"/>
      <c r="D1" s="66"/>
      <c r="E1" s="66"/>
      <c r="F1" s="66"/>
      <c r="G1" s="66"/>
      <c r="H1" s="66"/>
      <c r="I1" s="66"/>
    </row>
    <row r="2" spans="1:11" s="49" customFormat="1" ht="19.5" customHeight="1" x14ac:dyDescent="0.35">
      <c r="A2" s="67" t="s">
        <v>1</v>
      </c>
      <c r="B2" s="66"/>
      <c r="C2" s="66"/>
      <c r="D2" s="68">
        <v>2560</v>
      </c>
      <c r="E2" s="68">
        <v>2561</v>
      </c>
      <c r="F2" s="68">
        <v>2562</v>
      </c>
      <c r="G2" s="68">
        <v>2563</v>
      </c>
      <c r="H2" s="68">
        <v>2564</v>
      </c>
      <c r="I2" s="68" t="s">
        <v>2</v>
      </c>
    </row>
    <row r="3" spans="1:11" s="49" customFormat="1" ht="19.5" customHeight="1" x14ac:dyDescent="0.35">
      <c r="A3" s="69" t="s">
        <v>3</v>
      </c>
      <c r="B3" s="66"/>
      <c r="C3" s="66"/>
      <c r="D3" s="70">
        <v>34.33</v>
      </c>
      <c r="E3" s="70">
        <v>37.5</v>
      </c>
      <c r="F3" s="70">
        <v>36.299999999999997</v>
      </c>
      <c r="G3" s="70">
        <v>36</v>
      </c>
      <c r="H3" s="70">
        <v>34.56</v>
      </c>
      <c r="I3" s="70">
        <f>H3-G3</f>
        <v>-1.4399999999999977</v>
      </c>
    </row>
    <row r="4" spans="1:11" s="49" customFormat="1" ht="19.5" customHeight="1" x14ac:dyDescent="0.35">
      <c r="A4" s="69" t="s">
        <v>4</v>
      </c>
      <c r="B4" s="66"/>
      <c r="C4" s="66"/>
      <c r="D4" s="70">
        <v>29.83</v>
      </c>
      <c r="E4" s="70">
        <v>31.64</v>
      </c>
      <c r="F4" s="71">
        <v>30.47</v>
      </c>
      <c r="G4" s="71">
        <v>30.81</v>
      </c>
      <c r="H4" s="71">
        <v>28.82</v>
      </c>
      <c r="I4" s="70">
        <f>H4-H3</f>
        <v>-5.740000000000002</v>
      </c>
    </row>
    <row r="5" spans="1:11" s="49" customFormat="1" ht="19.5" customHeight="1" x14ac:dyDescent="0.2">
      <c r="A5" s="68" t="s">
        <v>1</v>
      </c>
      <c r="B5" s="68" t="s">
        <v>5</v>
      </c>
      <c r="C5" s="68" t="s">
        <v>6</v>
      </c>
      <c r="D5" s="68" t="s">
        <v>7</v>
      </c>
      <c r="E5" s="67"/>
      <c r="F5" s="72"/>
      <c r="G5" s="85"/>
      <c r="H5" s="85"/>
      <c r="I5" s="68" t="s">
        <v>9</v>
      </c>
    </row>
    <row r="6" spans="1:11" s="49" customFormat="1" ht="19.5" customHeight="1" x14ac:dyDescent="0.35">
      <c r="A6" s="71">
        <v>2560</v>
      </c>
      <c r="B6" s="70">
        <v>49.25</v>
      </c>
      <c r="C6" s="70">
        <v>24.53</v>
      </c>
      <c r="D6" s="70">
        <v>29.37</v>
      </c>
      <c r="E6" s="66"/>
      <c r="F6" s="66"/>
      <c r="G6" s="86"/>
      <c r="H6" s="86"/>
      <c r="I6" s="70">
        <v>28.31</v>
      </c>
    </row>
    <row r="7" spans="1:11" s="49" customFormat="1" ht="19.5" customHeight="1" x14ac:dyDescent="0.35">
      <c r="A7" s="71">
        <v>2561</v>
      </c>
      <c r="B7" s="70">
        <v>47.31</v>
      </c>
      <c r="C7" s="70">
        <v>30.72</v>
      </c>
      <c r="D7" s="70">
        <v>30.51</v>
      </c>
      <c r="E7" s="66"/>
      <c r="F7" s="66"/>
      <c r="G7" s="86"/>
      <c r="H7" s="86"/>
      <c r="I7" s="70">
        <v>31.59</v>
      </c>
    </row>
    <row r="8" spans="1:11" s="49" customFormat="1" ht="19.5" customHeight="1" x14ac:dyDescent="0.35">
      <c r="A8" s="71">
        <v>2562</v>
      </c>
      <c r="B8" s="70">
        <v>47.96</v>
      </c>
      <c r="C8" s="70">
        <v>19.8</v>
      </c>
      <c r="D8" s="70">
        <v>26.8</v>
      </c>
      <c r="E8" s="66"/>
      <c r="F8" s="66"/>
      <c r="G8" s="86"/>
      <c r="H8" s="86"/>
      <c r="I8" s="70">
        <v>27.33</v>
      </c>
    </row>
    <row r="9" spans="1:11" s="49" customFormat="1" ht="19.5" customHeight="1" x14ac:dyDescent="0.35">
      <c r="A9" s="71">
        <v>2563</v>
      </c>
      <c r="B9" s="70">
        <v>46.67</v>
      </c>
      <c r="C9" s="70">
        <v>19.739999999999998</v>
      </c>
      <c r="D9" s="70">
        <v>27.98</v>
      </c>
      <c r="E9" s="66"/>
      <c r="F9" s="66"/>
      <c r="G9" s="86"/>
      <c r="H9" s="86"/>
      <c r="I9" s="70">
        <v>28.56</v>
      </c>
    </row>
    <row r="10" spans="1:11" s="49" customFormat="1" ht="19.5" customHeight="1" x14ac:dyDescent="0.35">
      <c r="A10" s="71">
        <v>2564</v>
      </c>
      <c r="B10" s="70">
        <v>42.97</v>
      </c>
      <c r="C10" s="70">
        <v>20.239999999999998</v>
      </c>
      <c r="D10" s="70">
        <v>27.47</v>
      </c>
      <c r="E10" s="66"/>
      <c r="F10" s="66"/>
      <c r="G10" s="86"/>
      <c r="H10" s="86"/>
      <c r="I10" s="70">
        <v>24.61</v>
      </c>
    </row>
    <row r="11" spans="1:11" s="49" customFormat="1" ht="19.5" customHeight="1" x14ac:dyDescent="0.35">
      <c r="A11" s="71" t="s">
        <v>20</v>
      </c>
      <c r="B11" s="70">
        <f>B7-B8</f>
        <v>-0.64999999999999858</v>
      </c>
      <c r="C11" s="70">
        <v>-10.92</v>
      </c>
      <c r="D11" s="70">
        <v>-3.71</v>
      </c>
      <c r="E11" s="66"/>
      <c r="F11" s="66"/>
      <c r="G11" s="86"/>
      <c r="H11" s="86"/>
      <c r="I11" s="70">
        <v>-4.26</v>
      </c>
    </row>
    <row r="12" spans="1:11" s="49" customFormat="1" ht="19.5" customHeight="1" x14ac:dyDescent="0.35">
      <c r="A12" s="73" t="s">
        <v>10</v>
      </c>
      <c r="B12" s="74">
        <v>51.19</v>
      </c>
      <c r="C12" s="74">
        <v>24.47</v>
      </c>
      <c r="D12" s="74">
        <v>31.45</v>
      </c>
      <c r="E12" s="66"/>
      <c r="F12" s="66"/>
      <c r="G12" s="86"/>
      <c r="H12" s="86"/>
      <c r="I12" s="74">
        <v>33.25</v>
      </c>
      <c r="K12" s="75"/>
    </row>
    <row r="13" spans="1:11" s="49" customFormat="1" ht="19.5" customHeight="1" x14ac:dyDescent="0.35">
      <c r="A13" s="73">
        <v>2564</v>
      </c>
      <c r="B13" s="70">
        <v>42.97</v>
      </c>
      <c r="C13" s="70">
        <v>20.239999999999998</v>
      </c>
      <c r="D13" s="70">
        <v>27.47</v>
      </c>
      <c r="E13" s="66"/>
      <c r="F13" s="66"/>
      <c r="G13" s="86"/>
      <c r="H13" s="86"/>
      <c r="I13" s="70">
        <v>27.33</v>
      </c>
      <c r="K13" s="75"/>
    </row>
    <row r="14" spans="1:11" s="49" customFormat="1" ht="19.5" customHeight="1" x14ac:dyDescent="0.35">
      <c r="A14" s="76" t="s">
        <v>11</v>
      </c>
      <c r="B14" s="77">
        <f>B13-B12</f>
        <v>-8.2199999999999989</v>
      </c>
      <c r="C14" s="77">
        <f t="shared" ref="C14:D14" si="0">C13-C12</f>
        <v>-4.2300000000000004</v>
      </c>
      <c r="D14" s="77">
        <f t="shared" si="0"/>
        <v>-3.9800000000000004</v>
      </c>
      <c r="E14" s="66"/>
      <c r="F14" s="66"/>
      <c r="G14" s="86"/>
      <c r="H14" s="86"/>
      <c r="I14" s="77">
        <v>-5.92</v>
      </c>
    </row>
    <row r="15" spans="1:11" s="49" customFormat="1" ht="19.5" customHeight="1" x14ac:dyDescent="0.35">
      <c r="A15" s="78" t="s">
        <v>12</v>
      </c>
      <c r="B15" s="79">
        <v>52.13</v>
      </c>
      <c r="C15" s="78">
        <v>24.75</v>
      </c>
      <c r="D15" s="78">
        <v>31.67</v>
      </c>
      <c r="E15" s="66"/>
      <c r="F15" s="66"/>
      <c r="G15" s="86"/>
      <c r="H15" s="86"/>
      <c r="I15" s="79">
        <v>30.79</v>
      </c>
    </row>
    <row r="16" spans="1:11" s="49" customFormat="1" ht="19.5" customHeight="1" x14ac:dyDescent="0.35">
      <c r="A16" s="78">
        <v>2564</v>
      </c>
      <c r="B16" s="70">
        <v>42.97</v>
      </c>
      <c r="C16" s="70">
        <v>20.239999999999998</v>
      </c>
      <c r="D16" s="70">
        <v>27.47</v>
      </c>
      <c r="E16" s="66"/>
      <c r="F16" s="66"/>
      <c r="G16" s="86"/>
      <c r="H16" s="86"/>
      <c r="I16" s="70">
        <v>27.33</v>
      </c>
    </row>
    <row r="17" spans="1:9" s="49" customFormat="1" ht="19.5" customHeight="1" x14ac:dyDescent="0.35">
      <c r="A17" s="80" t="s">
        <v>2</v>
      </c>
      <c r="B17" s="81">
        <f>B16-B15</f>
        <v>-9.1600000000000037</v>
      </c>
      <c r="C17" s="81">
        <f t="shared" ref="C17:D17" si="1">C16-C15</f>
        <v>-4.5100000000000016</v>
      </c>
      <c r="D17" s="81">
        <f t="shared" si="1"/>
        <v>-4.2000000000000028</v>
      </c>
      <c r="E17" s="66"/>
      <c r="F17" s="66"/>
      <c r="G17" s="86"/>
      <c r="H17" s="86"/>
      <c r="I17" s="81">
        <v>-5.65</v>
      </c>
    </row>
    <row r="18" spans="1:9" s="49" customFormat="1" ht="19.5" customHeight="1" x14ac:dyDescent="0.35">
      <c r="A18" s="82" t="s">
        <v>19</v>
      </c>
      <c r="B18" s="88">
        <v>56.26</v>
      </c>
      <c r="C18" s="89">
        <v>29.64</v>
      </c>
      <c r="D18" s="89">
        <v>29.64</v>
      </c>
      <c r="E18" s="66"/>
      <c r="F18" s="66"/>
      <c r="G18" s="86"/>
      <c r="H18" s="86"/>
      <c r="I18" s="92">
        <v>33.229999999999997</v>
      </c>
    </row>
    <row r="19" spans="1:9" s="49" customFormat="1" ht="19.5" customHeight="1" x14ac:dyDescent="0.35">
      <c r="A19" s="82">
        <v>2564</v>
      </c>
      <c r="B19" s="90">
        <v>42.97</v>
      </c>
      <c r="C19" s="90">
        <v>20.239999999999998</v>
      </c>
      <c r="D19" s="90">
        <v>27.47</v>
      </c>
      <c r="E19" s="66"/>
      <c r="F19" s="66"/>
      <c r="G19" s="86"/>
      <c r="H19" s="86"/>
      <c r="I19" s="90">
        <v>27.33</v>
      </c>
    </row>
    <row r="20" spans="1:9" s="49" customFormat="1" ht="19.5" customHeight="1" x14ac:dyDescent="0.35">
      <c r="A20" s="84" t="s">
        <v>2</v>
      </c>
      <c r="B20" s="91">
        <f>B19-B18</f>
        <v>-13.29</v>
      </c>
      <c r="C20" s="91">
        <f t="shared" ref="C20" si="2">C19-C18</f>
        <v>-9.4000000000000021</v>
      </c>
      <c r="D20" s="91">
        <f t="shared" ref="D20" si="3">D19-D18</f>
        <v>-2.1700000000000017</v>
      </c>
      <c r="E20" s="66"/>
      <c r="F20" s="66"/>
      <c r="G20" s="86"/>
      <c r="H20" s="86"/>
      <c r="I20" s="93">
        <v>-5.9</v>
      </c>
    </row>
    <row r="21" spans="1:9" ht="14.25" customHeight="1" x14ac:dyDescent="0.35"/>
    <row r="22" spans="1:9" ht="14.25" customHeight="1" x14ac:dyDescent="0.35"/>
    <row r="23" spans="1:9" ht="14.25" customHeight="1" x14ac:dyDescent="0.35"/>
    <row r="24" spans="1:9" ht="14.25" customHeight="1" x14ac:dyDescent="0.35">
      <c r="A24" s="64"/>
      <c r="B24" s="68" t="s">
        <v>5</v>
      </c>
      <c r="C24" s="68" t="s">
        <v>6</v>
      </c>
      <c r="D24" s="68" t="s">
        <v>7</v>
      </c>
      <c r="E24" s="68" t="s">
        <v>9</v>
      </c>
    </row>
    <row r="25" spans="1:9" s="49" customFormat="1" ht="21" customHeight="1" x14ac:dyDescent="0.35">
      <c r="A25" s="76" t="s">
        <v>10</v>
      </c>
      <c r="B25" s="74">
        <v>51.19</v>
      </c>
      <c r="C25" s="74">
        <v>24.47</v>
      </c>
      <c r="D25" s="74">
        <v>31.45</v>
      </c>
      <c r="E25" s="74">
        <v>33.25</v>
      </c>
      <c r="F25" s="87"/>
      <c r="G25" s="87"/>
      <c r="H25" s="87"/>
      <c r="I25" s="87"/>
    </row>
    <row r="26" spans="1:9" s="49" customFormat="1" ht="21" customHeight="1" x14ac:dyDescent="0.35">
      <c r="A26" s="84" t="s">
        <v>19</v>
      </c>
      <c r="B26" s="83">
        <v>56.64</v>
      </c>
      <c r="C26" s="83">
        <v>29.22</v>
      </c>
      <c r="D26" s="83">
        <v>30.31</v>
      </c>
      <c r="E26" s="83">
        <v>33.229999999999997</v>
      </c>
      <c r="F26" s="87"/>
      <c r="G26" s="87"/>
      <c r="H26" s="87"/>
      <c r="I26" s="87"/>
    </row>
    <row r="27" spans="1:9" s="49" customFormat="1" ht="21" customHeight="1" x14ac:dyDescent="0.35">
      <c r="A27" s="80" t="s">
        <v>12</v>
      </c>
      <c r="B27" s="79">
        <v>52.13</v>
      </c>
      <c r="C27" s="78">
        <v>24.75</v>
      </c>
      <c r="D27" s="78">
        <v>31.67</v>
      </c>
      <c r="E27" s="79">
        <v>30.79</v>
      </c>
      <c r="F27" s="87"/>
      <c r="G27" s="87"/>
      <c r="H27" s="87"/>
      <c r="I27" s="87"/>
    </row>
    <row r="28" spans="1:9" s="49" customFormat="1" ht="21" customHeight="1" x14ac:dyDescent="0.35">
      <c r="A28" s="80" t="s">
        <v>17</v>
      </c>
      <c r="B28" s="70">
        <v>42.97</v>
      </c>
      <c r="C28" s="70">
        <v>20.239999999999998</v>
      </c>
      <c r="D28" s="70">
        <v>27.47</v>
      </c>
      <c r="E28" s="70">
        <v>27.33</v>
      </c>
      <c r="F28" s="87"/>
      <c r="G28" s="87"/>
      <c r="H28" s="87"/>
      <c r="I28" s="87"/>
    </row>
    <row r="29" spans="1:9" ht="14.25" customHeight="1" x14ac:dyDescent="0.35"/>
    <row r="30" spans="1:9" ht="14.25" customHeight="1" x14ac:dyDescent="0.35"/>
    <row r="31" spans="1:9" ht="14.25" customHeight="1" x14ac:dyDescent="0.35"/>
    <row r="32" spans="1:9" ht="14.25" customHeight="1" x14ac:dyDescent="0.35"/>
    <row r="33" spans="1:1" ht="14.25" customHeight="1" x14ac:dyDescent="0.35"/>
    <row r="34" spans="1:1" ht="14.25" customHeight="1" x14ac:dyDescent="0.35"/>
    <row r="35" spans="1:1" ht="14.25" customHeight="1" x14ac:dyDescent="0.35"/>
    <row r="36" spans="1:1" ht="14.25" customHeight="1" x14ac:dyDescent="0.35"/>
    <row r="37" spans="1:1" ht="14.25" customHeight="1" x14ac:dyDescent="0.35"/>
    <row r="38" spans="1:1" ht="14.25" customHeight="1" x14ac:dyDescent="0.35"/>
    <row r="39" spans="1:1" ht="14.25" customHeight="1" x14ac:dyDescent="0.35">
      <c r="A39" s="64" t="s">
        <v>15</v>
      </c>
    </row>
    <row r="40" spans="1:1" ht="14.25" customHeight="1" x14ac:dyDescent="0.35"/>
    <row r="41" spans="1:1" ht="14.25" customHeight="1" x14ac:dyDescent="0.35"/>
    <row r="42" spans="1:1" ht="14.25" customHeight="1" x14ac:dyDescent="0.35"/>
    <row r="43" spans="1:1" ht="14.25" customHeight="1" x14ac:dyDescent="0.35"/>
    <row r="44" spans="1:1" ht="14.25" customHeight="1" x14ac:dyDescent="0.35"/>
    <row r="45" spans="1:1" ht="14.25" customHeight="1" x14ac:dyDescent="0.35"/>
    <row r="46" spans="1:1" ht="14.25" customHeight="1" x14ac:dyDescent="0.35"/>
    <row r="47" spans="1:1" ht="14.25" customHeight="1" x14ac:dyDescent="0.35"/>
    <row r="48" spans="1:1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</sheetData>
  <mergeCells count="6">
    <mergeCell ref="A1:I1"/>
    <mergeCell ref="A2:C2"/>
    <mergeCell ref="A3:C3"/>
    <mergeCell ref="A4:C4"/>
    <mergeCell ref="E5:E20"/>
    <mergeCell ref="F5:F20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J35" sqref="J35"/>
    </sheetView>
  </sheetViews>
  <sheetFormatPr defaultRowHeight="14.25" x14ac:dyDescent="0.2"/>
  <sheetData>
    <row r="1" spans="2:7" ht="15" thickBot="1" x14ac:dyDescent="0.25"/>
    <row r="2" spans="2:7" ht="21" x14ac:dyDescent="0.2">
      <c r="B2" s="59" t="s">
        <v>21</v>
      </c>
      <c r="C2" s="59" t="s">
        <v>22</v>
      </c>
      <c r="D2" s="37" t="s">
        <v>23</v>
      </c>
      <c r="E2" s="59" t="s">
        <v>25</v>
      </c>
      <c r="F2" s="59" t="s">
        <v>26</v>
      </c>
      <c r="G2" s="59" t="s">
        <v>27</v>
      </c>
    </row>
    <row r="3" spans="2:7" ht="21.75" thickBot="1" x14ac:dyDescent="0.25">
      <c r="B3" s="60"/>
      <c r="C3" s="60"/>
      <c r="D3" s="38" t="s">
        <v>24</v>
      </c>
      <c r="E3" s="60"/>
      <c r="F3" s="60"/>
      <c r="G3" s="60"/>
    </row>
    <row r="4" spans="2:7" ht="21.75" thickBot="1" x14ac:dyDescent="0.25">
      <c r="B4" s="39" t="s">
        <v>5</v>
      </c>
      <c r="C4" s="40">
        <v>51.19</v>
      </c>
      <c r="D4" s="40">
        <v>56.26</v>
      </c>
      <c r="E4" s="40">
        <v>42.97</v>
      </c>
      <c r="F4" s="38">
        <f>E4-C4</f>
        <v>-8.2199999999999989</v>
      </c>
      <c r="G4" s="38">
        <f>E4-D4</f>
        <v>-13.29</v>
      </c>
    </row>
    <row r="5" spans="2:7" ht="42.75" thickBot="1" x14ac:dyDescent="0.25">
      <c r="B5" s="39" t="s">
        <v>28</v>
      </c>
      <c r="C5" s="40">
        <v>31.11</v>
      </c>
      <c r="D5" s="40">
        <v>33.28</v>
      </c>
      <c r="E5" s="40">
        <v>24.61</v>
      </c>
      <c r="F5" s="38">
        <f t="shared" ref="F5:F8" si="0">E5-C5</f>
        <v>-6.5</v>
      </c>
      <c r="G5" s="38">
        <f t="shared" ref="G5:G7" si="1">E5-D5</f>
        <v>-8.6700000000000017</v>
      </c>
    </row>
    <row r="6" spans="2:7" ht="21.75" thickBot="1" x14ac:dyDescent="0.25">
      <c r="B6" s="39" t="s">
        <v>29</v>
      </c>
      <c r="C6" s="40">
        <v>24.47</v>
      </c>
      <c r="D6" s="40">
        <v>29.64</v>
      </c>
      <c r="E6" s="40">
        <v>20.239999999999998</v>
      </c>
      <c r="F6" s="38">
        <f t="shared" si="0"/>
        <v>-4.2300000000000004</v>
      </c>
      <c r="G6" s="38">
        <f t="shared" si="1"/>
        <v>-9.4000000000000021</v>
      </c>
    </row>
    <row r="7" spans="2:7" ht="42.75" thickBot="1" x14ac:dyDescent="0.25">
      <c r="B7" s="39" t="s">
        <v>30</v>
      </c>
      <c r="C7" s="40">
        <v>31.45</v>
      </c>
      <c r="D7" s="40">
        <v>33.76</v>
      </c>
      <c r="E7" s="40">
        <v>27.47</v>
      </c>
      <c r="F7" s="38">
        <f t="shared" si="0"/>
        <v>-3.9800000000000004</v>
      </c>
      <c r="G7" s="38">
        <f t="shared" si="1"/>
        <v>-6.2899999999999991</v>
      </c>
    </row>
    <row r="8" spans="2:7" ht="21.75" thickBot="1" x14ac:dyDescent="0.25">
      <c r="B8" s="39" t="s">
        <v>31</v>
      </c>
      <c r="C8" s="40">
        <v>34.56</v>
      </c>
      <c r="D8" s="40">
        <v>38.24</v>
      </c>
      <c r="E8" s="38">
        <f>SUM(E4:E7)/4</f>
        <v>28.822499999999998</v>
      </c>
      <c r="F8" s="38">
        <f t="shared" si="0"/>
        <v>-5.7375000000000043</v>
      </c>
      <c r="G8" s="38">
        <f>E8-D8</f>
        <v>-9.417500000000004</v>
      </c>
    </row>
    <row r="11" spans="2:7" ht="15" thickBot="1" x14ac:dyDescent="0.25"/>
    <row r="12" spans="2:7" ht="42.75" thickBot="1" x14ac:dyDescent="0.25">
      <c r="B12" s="41" t="s">
        <v>21</v>
      </c>
      <c r="C12" s="42" t="s">
        <v>32</v>
      </c>
      <c r="D12" s="42" t="s">
        <v>33</v>
      </c>
      <c r="E12" s="42" t="s">
        <v>34</v>
      </c>
      <c r="F12" s="42" t="s">
        <v>35</v>
      </c>
    </row>
    <row r="13" spans="2:7" ht="21.75" thickBot="1" x14ac:dyDescent="0.25">
      <c r="B13" s="39" t="s">
        <v>5</v>
      </c>
      <c r="C13" s="40">
        <v>47.96</v>
      </c>
      <c r="D13" s="38">
        <v>46.97</v>
      </c>
      <c r="E13" s="40">
        <v>51.19</v>
      </c>
      <c r="F13" s="38">
        <f>E13-D13</f>
        <v>4.2199999999999989</v>
      </c>
    </row>
    <row r="14" spans="2:7" ht="42.75" thickBot="1" x14ac:dyDescent="0.25">
      <c r="B14" s="39" t="s">
        <v>28</v>
      </c>
      <c r="C14" s="40">
        <v>27.33</v>
      </c>
      <c r="D14" s="38">
        <v>28.56</v>
      </c>
      <c r="E14" s="40">
        <v>31.11</v>
      </c>
      <c r="F14" s="38">
        <f t="shared" ref="F14:F16" si="2">E14-D14</f>
        <v>2.5500000000000007</v>
      </c>
    </row>
    <row r="15" spans="2:7" ht="21.75" thickBot="1" x14ac:dyDescent="0.25">
      <c r="B15" s="39" t="s">
        <v>6</v>
      </c>
      <c r="C15" s="40">
        <v>19.8</v>
      </c>
      <c r="D15" s="38">
        <v>19.739999999999998</v>
      </c>
      <c r="E15" s="40">
        <v>24.47</v>
      </c>
      <c r="F15" s="38">
        <f t="shared" si="2"/>
        <v>4.7300000000000004</v>
      </c>
    </row>
    <row r="16" spans="2:7" ht="42.75" thickBot="1" x14ac:dyDescent="0.25">
      <c r="B16" s="39" t="s">
        <v>30</v>
      </c>
      <c r="C16" s="40">
        <v>26.8</v>
      </c>
      <c r="D16" s="38">
        <v>27.98</v>
      </c>
      <c r="E16" s="40">
        <v>31.45</v>
      </c>
      <c r="F16" s="38">
        <f t="shared" si="2"/>
        <v>3.4699999999999989</v>
      </c>
    </row>
    <row r="17" spans="2:7" ht="42.75" thickBot="1" x14ac:dyDescent="0.25">
      <c r="B17" s="39" t="s">
        <v>36</v>
      </c>
      <c r="C17" s="38">
        <f>SUM(C13:C16)/4</f>
        <v>30.472499999999997</v>
      </c>
      <c r="D17" s="38">
        <f>SUM(D13:D16)/4</f>
        <v>30.8125</v>
      </c>
      <c r="E17" s="38">
        <f>SUM(E13:E16)/4</f>
        <v>34.555</v>
      </c>
      <c r="F17" s="38">
        <f>SUM(F13:F16)/4</f>
        <v>3.7424999999999997</v>
      </c>
    </row>
    <row r="19" spans="2:7" ht="15" thickBot="1" x14ac:dyDescent="0.25"/>
    <row r="20" spans="2:7" ht="21" x14ac:dyDescent="0.2">
      <c r="B20" s="59" t="s">
        <v>21</v>
      </c>
      <c r="C20" s="61" t="s">
        <v>22</v>
      </c>
      <c r="D20" s="43" t="s">
        <v>23</v>
      </c>
      <c r="E20" s="61" t="s">
        <v>25</v>
      </c>
      <c r="F20" s="59" t="s">
        <v>26</v>
      </c>
      <c r="G20" s="59" t="s">
        <v>27</v>
      </c>
    </row>
    <row r="21" spans="2:7" ht="21.75" thickBot="1" x14ac:dyDescent="0.25">
      <c r="B21" s="60"/>
      <c r="C21" s="62"/>
      <c r="D21" s="40" t="s">
        <v>24</v>
      </c>
      <c r="E21" s="62"/>
      <c r="F21" s="60"/>
      <c r="G21" s="60"/>
    </row>
    <row r="22" spans="2:7" ht="21.75" thickBot="1" x14ac:dyDescent="0.25">
      <c r="B22" s="39" t="s">
        <v>5</v>
      </c>
      <c r="C22" s="40">
        <v>46.4</v>
      </c>
      <c r="D22" s="40">
        <v>48.4</v>
      </c>
      <c r="E22" s="40">
        <v>38.07</v>
      </c>
      <c r="F22" s="44">
        <f>E22-C22</f>
        <v>-8.3299999999999983</v>
      </c>
      <c r="G22" s="44">
        <f>E22-D22</f>
        <v>-10.329999999999998</v>
      </c>
    </row>
    <row r="23" spans="2:7" ht="21.75" thickBot="1" x14ac:dyDescent="0.25">
      <c r="B23" s="39" t="s">
        <v>8</v>
      </c>
      <c r="C23" s="40">
        <v>36.869999999999997</v>
      </c>
      <c r="D23" s="40">
        <v>38.51</v>
      </c>
      <c r="E23" s="40">
        <v>32.42</v>
      </c>
      <c r="F23" s="44">
        <f t="shared" ref="F23:F26" si="3">E23-C23</f>
        <v>-4.4499999999999957</v>
      </c>
      <c r="G23" s="44">
        <f t="shared" ref="G23:G26" si="4">E23-D23</f>
        <v>-6.0899999999999963</v>
      </c>
    </row>
    <row r="24" spans="2:7" ht="42.75" thickBot="1" x14ac:dyDescent="0.25">
      <c r="B24" s="39" t="s">
        <v>28</v>
      </c>
      <c r="C24" s="40">
        <v>25.56</v>
      </c>
      <c r="D24" s="40">
        <v>25.77</v>
      </c>
      <c r="E24" s="40">
        <v>19.41</v>
      </c>
      <c r="F24" s="44">
        <f t="shared" si="3"/>
        <v>-6.1499999999999986</v>
      </c>
      <c r="G24" s="44">
        <f t="shared" si="4"/>
        <v>-6.3599999999999994</v>
      </c>
    </row>
    <row r="25" spans="2:7" ht="21.75" thickBot="1" x14ac:dyDescent="0.25">
      <c r="B25" s="39" t="s">
        <v>29</v>
      </c>
      <c r="C25" s="40">
        <v>21.28</v>
      </c>
      <c r="D25" s="40">
        <v>22.33</v>
      </c>
      <c r="E25" s="40">
        <v>14.75</v>
      </c>
      <c r="F25" s="44">
        <f t="shared" si="3"/>
        <v>-6.5300000000000011</v>
      </c>
      <c r="G25" s="44">
        <f t="shared" si="4"/>
        <v>-7.5799999999999983</v>
      </c>
    </row>
    <row r="26" spans="2:7" ht="42.75" thickBot="1" x14ac:dyDescent="0.25">
      <c r="B26" s="39" t="s">
        <v>30</v>
      </c>
      <c r="C26" s="40">
        <v>28.65</v>
      </c>
      <c r="D26" s="40">
        <v>29.51</v>
      </c>
      <c r="E26" s="40">
        <v>26.45</v>
      </c>
      <c r="F26" s="44">
        <f t="shared" si="3"/>
        <v>-2.1999999999999993</v>
      </c>
      <c r="G26" s="44">
        <f t="shared" si="4"/>
        <v>-3.0600000000000023</v>
      </c>
    </row>
    <row r="27" spans="2:7" ht="21.75" thickBot="1" x14ac:dyDescent="0.25">
      <c r="B27" s="39" t="s">
        <v>31</v>
      </c>
      <c r="C27" s="40">
        <f>SUM(C22:C26)/5</f>
        <v>31.752000000000002</v>
      </c>
      <c r="D27" s="40">
        <f t="shared" ref="D27:E27" si="5">SUM(D22:D26)/5</f>
        <v>32.903999999999996</v>
      </c>
      <c r="E27" s="40">
        <f t="shared" si="5"/>
        <v>26.22</v>
      </c>
      <c r="F27" s="44">
        <f>SUM(F22:F26)/5</f>
        <v>-5.5319999999999983</v>
      </c>
      <c r="G27" s="44">
        <f>SUM(G22:G26)/5</f>
        <v>-6.6839999999999993</v>
      </c>
    </row>
    <row r="29" spans="2:7" ht="15" thickBot="1" x14ac:dyDescent="0.25"/>
    <row r="30" spans="2:7" ht="42.75" thickBot="1" x14ac:dyDescent="0.25">
      <c r="B30" s="41" t="s">
        <v>21</v>
      </c>
      <c r="C30" s="45" t="s">
        <v>32</v>
      </c>
      <c r="D30" s="45" t="s">
        <v>33</v>
      </c>
      <c r="E30" s="45" t="s">
        <v>34</v>
      </c>
      <c r="F30" s="45" t="s">
        <v>37</v>
      </c>
    </row>
    <row r="31" spans="2:7" ht="21.75" thickBot="1" x14ac:dyDescent="0.25">
      <c r="B31" s="39" t="s">
        <v>5</v>
      </c>
      <c r="C31" s="40">
        <v>33.22</v>
      </c>
      <c r="D31" s="40">
        <v>33.94</v>
      </c>
      <c r="E31" s="40">
        <v>38.07</v>
      </c>
      <c r="F31" s="44">
        <f>E31-D31</f>
        <v>4.1300000000000026</v>
      </c>
    </row>
    <row r="32" spans="2:7" ht="21.75" thickBot="1" x14ac:dyDescent="0.25">
      <c r="B32" s="39" t="s">
        <v>38</v>
      </c>
      <c r="C32" s="40">
        <v>34.130000000000003</v>
      </c>
      <c r="D32" s="40">
        <v>31.44</v>
      </c>
      <c r="E32" s="40">
        <v>32.42</v>
      </c>
      <c r="F32" s="44">
        <f t="shared" ref="F32:F35" si="6">E32-D32</f>
        <v>0.98000000000000043</v>
      </c>
    </row>
    <row r="33" spans="2:6" ht="42.75" thickBot="1" x14ac:dyDescent="0.25">
      <c r="B33" s="39" t="s">
        <v>28</v>
      </c>
      <c r="C33" s="40">
        <v>23.34</v>
      </c>
      <c r="D33" s="40">
        <v>22.12</v>
      </c>
      <c r="E33" s="40">
        <v>19.41</v>
      </c>
      <c r="F33" s="44">
        <f t="shared" si="6"/>
        <v>-2.7100000000000009</v>
      </c>
    </row>
    <row r="34" spans="2:6" ht="21.75" thickBot="1" x14ac:dyDescent="0.25">
      <c r="B34" s="39" t="s">
        <v>6</v>
      </c>
      <c r="C34" s="40">
        <v>16.55</v>
      </c>
      <c r="D34" s="40">
        <v>16.57</v>
      </c>
      <c r="E34" s="40">
        <v>14.75</v>
      </c>
      <c r="F34" s="44">
        <f t="shared" si="6"/>
        <v>-1.8200000000000003</v>
      </c>
    </row>
    <row r="35" spans="2:6" ht="42.75" thickBot="1" x14ac:dyDescent="0.25">
      <c r="B35" s="46" t="s">
        <v>30</v>
      </c>
      <c r="C35" s="47">
        <v>25.69</v>
      </c>
      <c r="D35" s="47">
        <v>27.01</v>
      </c>
      <c r="E35" s="48">
        <v>26.45</v>
      </c>
      <c r="F35" s="44">
        <f t="shared" si="6"/>
        <v>-0.56000000000000227</v>
      </c>
    </row>
    <row r="36" spans="2:6" x14ac:dyDescent="0.2">
      <c r="B36" s="49"/>
      <c r="C36" s="49">
        <f>SUM(C31:C35)/5</f>
        <v>26.586000000000002</v>
      </c>
      <c r="D36" s="49">
        <f t="shared" ref="D36:E36" si="7">SUM(D31:D35)/5</f>
        <v>26.215999999999998</v>
      </c>
      <c r="E36" s="49">
        <f t="shared" si="7"/>
        <v>26.22</v>
      </c>
      <c r="F36" s="49">
        <f>SUM(F31:F35)/5</f>
        <v>3.9999999999999151E-3</v>
      </c>
    </row>
  </sheetData>
  <mergeCells count="10">
    <mergeCell ref="B20:B21"/>
    <mergeCell ref="C20:C21"/>
    <mergeCell ref="E20:E21"/>
    <mergeCell ref="F20:F21"/>
    <mergeCell ref="G20:G21"/>
    <mergeCell ref="B2:B3"/>
    <mergeCell ref="C2:C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ม.6</vt:lpstr>
      <vt:lpstr>ม.3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2020-08-05T03:48:38Z</dcterms:created>
  <dcterms:modified xsi:type="dcterms:W3CDTF">2022-09-16T08:24:08Z</dcterms:modified>
</cp:coreProperties>
</file>