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anee\Desktop\แผนปฏิบัติการปี63\โครงการ 63\ตัดแผนหกสาม\"/>
    </mc:Choice>
  </mc:AlternateContent>
  <bookViews>
    <workbookView xWindow="0" yWindow="0" windowWidth="20490" windowHeight="8385" firstSheet="6" activeTab="9"/>
  </bookViews>
  <sheets>
    <sheet name="อนุมัติแล้ว" sheetId="22" r:id="rId1"/>
    <sheet name="จัดสรร" sheetId="20" r:id="rId2"/>
    <sheet name="ขออนุมัติ" sheetId="21" r:id="rId3"/>
    <sheet name="Active" sheetId="1" r:id="rId4"/>
    <sheet name="บริหารจัดการ" sheetId="12" r:id="rId5"/>
    <sheet name="ส่งเสริมประสิทธิภาพ" sheetId="13" r:id="rId6"/>
    <sheet name="พัฒนาผู้เรียน" sheetId="14" r:id="rId7"/>
    <sheet name="อำนวยการ" sheetId="16" r:id="rId8"/>
    <sheet name="กิจการ" sheetId="17" r:id="rId9"/>
    <sheet name="บริหารทั่วไป" sheetId="18" r:id="rId10"/>
    <sheet name="แผนงาน" sheetId="19" r:id="rId11"/>
    <sheet name="วิชาการ1 (5)" sheetId="15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2" l="1"/>
  <c r="C14" i="22"/>
  <c r="C12" i="22"/>
  <c r="C7" i="22"/>
  <c r="F248" i="18" l="1"/>
  <c r="F246" i="18"/>
  <c r="F96" i="18"/>
  <c r="F218" i="16" l="1"/>
  <c r="F61" i="18" l="1"/>
  <c r="F60" i="18"/>
  <c r="F59" i="18"/>
  <c r="F58" i="18"/>
  <c r="F57" i="18"/>
  <c r="F56" i="18"/>
  <c r="F4" i="13"/>
  <c r="F5" i="13" s="1"/>
  <c r="F130" i="18"/>
  <c r="F131" i="18" s="1"/>
  <c r="F173" i="18"/>
  <c r="F172" i="18"/>
  <c r="F171" i="18"/>
  <c r="F170" i="18"/>
  <c r="F169" i="18"/>
  <c r="F168" i="18"/>
  <c r="F167" i="18"/>
  <c r="F166" i="18"/>
  <c r="F165" i="18"/>
  <c r="F164" i="18"/>
  <c r="F163" i="18"/>
  <c r="F162" i="18"/>
  <c r="F161" i="18"/>
  <c r="F160" i="18"/>
  <c r="F159" i="18"/>
  <c r="F158" i="18"/>
  <c r="F157" i="18"/>
  <c r="F156" i="18"/>
  <c r="F155" i="18"/>
  <c r="F154" i="18"/>
  <c r="F153" i="18"/>
  <c r="F152" i="18"/>
  <c r="F151" i="18"/>
  <c r="F150" i="18"/>
  <c r="F174" i="18" l="1"/>
  <c r="F62" i="18"/>
  <c r="F90" i="17"/>
  <c r="F91" i="17"/>
  <c r="F92" i="17"/>
  <c r="F93" i="17"/>
  <c r="F94" i="17"/>
  <c r="F95" i="17"/>
  <c r="F96" i="17"/>
  <c r="F97" i="17"/>
  <c r="F79" i="17"/>
  <c r="F80" i="17"/>
  <c r="F81" i="17"/>
  <c r="F82" i="17"/>
  <c r="F59" i="17"/>
  <c r="F60" i="17"/>
  <c r="F61" i="17"/>
  <c r="F62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172" i="17"/>
  <c r="F171" i="17"/>
  <c r="F163" i="17"/>
  <c r="F164" i="17"/>
  <c r="F153" i="17"/>
  <c r="F132" i="17"/>
  <c r="F118" i="17"/>
  <c r="F106" i="17"/>
  <c r="F69" i="17"/>
  <c r="F70" i="17"/>
  <c r="F63" i="17"/>
  <c r="F651" i="13"/>
  <c r="F645" i="13"/>
  <c r="F644" i="13"/>
  <c r="F509" i="13"/>
  <c r="F508" i="13"/>
  <c r="F325" i="13"/>
  <c r="F326" i="13"/>
  <c r="F286" i="13"/>
  <c r="F173" i="13"/>
  <c r="F145" i="13"/>
  <c r="F146" i="13"/>
  <c r="F147" i="13"/>
  <c r="F142" i="13"/>
  <c r="F135" i="13"/>
  <c r="F136" i="13" s="1"/>
  <c r="F127" i="13"/>
  <c r="F128" i="13"/>
  <c r="F129" i="13"/>
  <c r="F93" i="13"/>
  <c r="F73" i="13"/>
  <c r="F16" i="13"/>
  <c r="F124" i="12"/>
  <c r="F101" i="12"/>
  <c r="F92" i="12"/>
  <c r="F91" i="12"/>
  <c r="F90" i="12"/>
  <c r="F39" i="12"/>
  <c r="F31" i="12"/>
  <c r="F30" i="12"/>
  <c r="F80" i="12"/>
  <c r="F32" i="12" l="1"/>
  <c r="D9" i="21" l="1"/>
  <c r="F67" i="18"/>
  <c r="F157" i="17"/>
  <c r="F174" i="16"/>
  <c r="F175" i="16"/>
  <c r="F544" i="13"/>
  <c r="C9" i="21" l="1"/>
  <c r="C16" i="21"/>
  <c r="B18" i="21"/>
  <c r="C18" i="21"/>
  <c r="D11" i="20" l="1"/>
  <c r="D10" i="20"/>
  <c r="D9" i="20"/>
  <c r="D5" i="20"/>
  <c r="D4" i="20"/>
  <c r="D6" i="20"/>
  <c r="F236" i="18" l="1"/>
  <c r="F244" i="18" l="1"/>
  <c r="F198" i="13" l="1"/>
  <c r="F200" i="13"/>
  <c r="F60" i="1" l="1"/>
  <c r="F59" i="1"/>
  <c r="F58" i="1"/>
  <c r="F57" i="1"/>
  <c r="F56" i="1"/>
  <c r="F55" i="1"/>
  <c r="F228" i="18"/>
  <c r="F227" i="18"/>
  <c r="F226" i="18"/>
  <c r="F225" i="18"/>
  <c r="F222" i="18"/>
  <c r="F221" i="18"/>
  <c r="F224" i="18"/>
  <c r="F223" i="18"/>
  <c r="F220" i="18"/>
  <c r="F219" i="18"/>
  <c r="F218" i="18"/>
  <c r="F217" i="18"/>
  <c r="F216" i="18"/>
  <c r="F215" i="18"/>
  <c r="F186" i="18"/>
  <c r="F570" i="13"/>
  <c r="F515" i="13"/>
  <c r="F670" i="13" l="1"/>
  <c r="F61" i="1"/>
  <c r="F664" i="13"/>
  <c r="F638" i="13"/>
  <c r="F637" i="13"/>
  <c r="F636" i="13"/>
  <c r="F635" i="13"/>
  <c r="F634" i="13"/>
  <c r="F633" i="13"/>
  <c r="F632" i="13"/>
  <c r="F626" i="13"/>
  <c r="F625" i="13"/>
  <c r="F619" i="13"/>
  <c r="F618" i="13"/>
  <c r="F617" i="13"/>
  <c r="F616" i="13"/>
  <c r="F615" i="13"/>
  <c r="F614" i="13"/>
  <c r="F613" i="13"/>
  <c r="F612" i="13"/>
  <c r="F611" i="13"/>
  <c r="F610" i="13"/>
  <c r="F609" i="13"/>
  <c r="F608" i="13"/>
  <c r="F607" i="13"/>
  <c r="F606" i="13"/>
  <c r="F605" i="13"/>
  <c r="F604" i="13"/>
  <c r="F603" i="13"/>
  <c r="F602" i="13"/>
  <c r="F601" i="13"/>
  <c r="F600" i="13"/>
  <c r="F599" i="13"/>
  <c r="F598" i="13"/>
  <c r="F597" i="13"/>
  <c r="F596" i="13"/>
  <c r="F591" i="13"/>
  <c r="F590" i="13"/>
  <c r="F583" i="13"/>
  <c r="F582" i="13"/>
  <c r="F576" i="13"/>
  <c r="F564" i="13"/>
  <c r="F558" i="13"/>
  <c r="F557" i="13"/>
  <c r="F556" i="13"/>
  <c r="F542" i="13"/>
  <c r="F536" i="13"/>
  <c r="F535" i="13"/>
  <c r="F534" i="13"/>
  <c r="F528" i="13"/>
  <c r="F527" i="13"/>
  <c r="F521" i="13"/>
  <c r="F529" i="13" l="1"/>
  <c r="F559" i="13"/>
  <c r="F584" i="13"/>
  <c r="F639" i="13"/>
  <c r="F537" i="13"/>
  <c r="F565" i="13"/>
  <c r="F592" i="13"/>
  <c r="F646" i="13"/>
  <c r="F516" i="13"/>
  <c r="F545" i="13"/>
  <c r="F571" i="13"/>
  <c r="F620" i="13"/>
  <c r="F652" i="13"/>
  <c r="F522" i="13"/>
  <c r="F551" i="13"/>
  <c r="F577" i="13"/>
  <c r="F627" i="13"/>
  <c r="F658" i="13"/>
  <c r="F348" i="13"/>
  <c r="F349" i="13"/>
  <c r="F316" i="13" l="1"/>
  <c r="F317" i="13"/>
  <c r="F318" i="13"/>
  <c r="F293" i="13"/>
  <c r="F294" i="13"/>
  <c r="F295" i="13"/>
  <c r="F296" i="13"/>
  <c r="F297" i="13"/>
  <c r="F298" i="13"/>
  <c r="F299" i="13"/>
  <c r="F300" i="13"/>
  <c r="F301" i="13"/>
  <c r="F302" i="13"/>
  <c r="F303" i="13"/>
  <c r="F197" i="13"/>
  <c r="F202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507" i="13"/>
  <c r="F506" i="13"/>
  <c r="F494" i="13"/>
  <c r="F493" i="13"/>
  <c r="F492" i="13"/>
  <c r="F480" i="13"/>
  <c r="F479" i="13"/>
  <c r="F478" i="13"/>
  <c r="F477" i="13"/>
  <c r="F476" i="13"/>
  <c r="F475" i="13"/>
  <c r="F474" i="13"/>
  <c r="F473" i="13"/>
  <c r="F472" i="13"/>
  <c r="F471" i="13"/>
  <c r="F470" i="13"/>
  <c r="F469" i="13"/>
  <c r="F463" i="13"/>
  <c r="F456" i="13"/>
  <c r="F455" i="13"/>
  <c r="F454" i="13"/>
  <c r="F453" i="13"/>
  <c r="F452" i="13"/>
  <c r="F451" i="13"/>
  <c r="F450" i="13"/>
  <c r="F444" i="13"/>
  <c r="F443" i="13"/>
  <c r="F442" i="13"/>
  <c r="F441" i="13"/>
  <c r="F440" i="13"/>
  <c r="F439" i="13"/>
  <c r="F438" i="13"/>
  <c r="F432" i="13"/>
  <c r="F431" i="13"/>
  <c r="F430" i="13"/>
  <c r="F429" i="13"/>
  <c r="F428" i="13"/>
  <c r="F427" i="13"/>
  <c r="F426" i="13"/>
  <c r="F425" i="13"/>
  <c r="F424" i="13"/>
  <c r="F423" i="13"/>
  <c r="F417" i="13"/>
  <c r="F416" i="13"/>
  <c r="F415" i="13"/>
  <c r="F414" i="13"/>
  <c r="F413" i="13"/>
  <c r="F412" i="13"/>
  <c r="F411" i="13"/>
  <c r="F410" i="13"/>
  <c r="F409" i="13"/>
  <c r="F408" i="13"/>
  <c r="F407" i="13"/>
  <c r="F406" i="13"/>
  <c r="F405" i="13"/>
  <c r="F404" i="13"/>
  <c r="F403" i="13"/>
  <c r="F402" i="13"/>
  <c r="F401" i="13"/>
  <c r="F400" i="13"/>
  <c r="F399" i="13"/>
  <c r="F398" i="13"/>
  <c r="F397" i="13"/>
  <c r="F396" i="13"/>
  <c r="F395" i="13"/>
  <c r="F394" i="13"/>
  <c r="F393" i="13"/>
  <c r="F392" i="13"/>
  <c r="F391" i="13"/>
  <c r="F390" i="13"/>
  <c r="F389" i="13"/>
  <c r="F388" i="13"/>
  <c r="F387" i="13"/>
  <c r="F386" i="13"/>
  <c r="F385" i="13"/>
  <c r="F384" i="13"/>
  <c r="F383" i="13"/>
  <c r="F382" i="13"/>
  <c r="F381" i="13"/>
  <c r="F380" i="13"/>
  <c r="F379" i="13"/>
  <c r="F378" i="13"/>
  <c r="F372" i="13"/>
  <c r="F371" i="13"/>
  <c r="F370" i="13"/>
  <c r="F369" i="13"/>
  <c r="F368" i="13"/>
  <c r="F367" i="13"/>
  <c r="F366" i="13"/>
  <c r="F365" i="13"/>
  <c r="F364" i="13"/>
  <c r="F363" i="13"/>
  <c r="F362" i="13"/>
  <c r="F361" i="13"/>
  <c r="F360" i="13"/>
  <c r="F359" i="13"/>
  <c r="F358" i="13"/>
  <c r="F352" i="13"/>
  <c r="F351" i="13"/>
  <c r="F350" i="13"/>
  <c r="F342" i="13"/>
  <c r="F341" i="13"/>
  <c r="F340" i="13"/>
  <c r="F339" i="13"/>
  <c r="F338" i="13"/>
  <c r="F337" i="13"/>
  <c r="F336" i="13"/>
  <c r="F335" i="13"/>
  <c r="F334" i="13"/>
  <c r="F333" i="13"/>
  <c r="F332" i="13"/>
  <c r="F324" i="13"/>
  <c r="F310" i="13"/>
  <c r="F311" i="13" s="1"/>
  <c r="F292" i="13"/>
  <c r="F418" i="13" l="1"/>
  <c r="F304" i="13"/>
  <c r="F353" i="13"/>
  <c r="F464" i="13"/>
  <c r="F501" i="13"/>
  <c r="F319" i="13"/>
  <c r="F433" i="13"/>
  <c r="F481" i="13"/>
  <c r="F510" i="13"/>
  <c r="F327" i="13"/>
  <c r="F373" i="13"/>
  <c r="F445" i="13"/>
  <c r="F487" i="13"/>
  <c r="F343" i="13"/>
  <c r="F458" i="13"/>
  <c r="F495" i="13"/>
  <c r="F153" i="13"/>
  <c r="F156" i="13"/>
  <c r="F159" i="13"/>
  <c r="F144" i="13"/>
  <c r="F143" i="13"/>
  <c r="F141" i="13"/>
  <c r="F170" i="12" l="1"/>
  <c r="F171" i="12"/>
  <c r="F172" i="12"/>
  <c r="F40" i="12"/>
  <c r="F71" i="17" l="1"/>
  <c r="F68" i="17"/>
  <c r="F67" i="17"/>
  <c r="F65" i="17"/>
  <c r="F64" i="17"/>
  <c r="F57" i="17"/>
  <c r="F4" i="17"/>
  <c r="F29" i="19"/>
  <c r="F28" i="19"/>
  <c r="F21" i="19"/>
  <c r="F20" i="19"/>
  <c r="F19" i="19"/>
  <c r="F18" i="19"/>
  <c r="F17" i="19"/>
  <c r="F11" i="19"/>
  <c r="F10" i="19"/>
  <c r="F9" i="19"/>
  <c r="F8" i="19"/>
  <c r="F7" i="19"/>
  <c r="F6" i="19"/>
  <c r="F4" i="19"/>
  <c r="F214" i="18"/>
  <c r="F213" i="18"/>
  <c r="F212" i="18"/>
  <c r="F211" i="18"/>
  <c r="F209" i="18"/>
  <c r="F208" i="18"/>
  <c r="F207" i="18"/>
  <c r="F206" i="18"/>
  <c r="F205" i="18"/>
  <c r="F204" i="18"/>
  <c r="F202" i="18"/>
  <c r="F200" i="18"/>
  <c r="F199" i="18"/>
  <c r="F197" i="18"/>
  <c r="F196" i="18"/>
  <c r="F194" i="18"/>
  <c r="F192" i="18"/>
  <c r="F191" i="18"/>
  <c r="F190" i="18"/>
  <c r="F189" i="18"/>
  <c r="F184" i="18"/>
  <c r="F183" i="18"/>
  <c r="F181" i="18"/>
  <c r="F144" i="18"/>
  <c r="F143" i="18"/>
  <c r="F142" i="18"/>
  <c r="F141" i="18"/>
  <c r="F140" i="18"/>
  <c r="F139" i="18"/>
  <c r="F138" i="18"/>
  <c r="F137" i="18"/>
  <c r="F136" i="18"/>
  <c r="F124" i="18"/>
  <c r="F123" i="18"/>
  <c r="F122" i="18"/>
  <c r="F121" i="18"/>
  <c r="F120" i="18"/>
  <c r="F119" i="18"/>
  <c r="F118" i="18"/>
  <c r="F117" i="18"/>
  <c r="F111" i="18"/>
  <c r="F110" i="18"/>
  <c r="F109" i="18"/>
  <c r="F108" i="18"/>
  <c r="F107" i="18"/>
  <c r="F101" i="18"/>
  <c r="F100" i="18"/>
  <c r="F99" i="18"/>
  <c r="F98" i="18"/>
  <c r="F97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72" i="18"/>
  <c r="F71" i="18"/>
  <c r="F70" i="18"/>
  <c r="F69" i="18"/>
  <c r="F68" i="18"/>
  <c r="F50" i="18"/>
  <c r="F49" i="18"/>
  <c r="F43" i="18"/>
  <c r="F42" i="18"/>
  <c r="F41" i="18"/>
  <c r="F35" i="18"/>
  <c r="F34" i="18"/>
  <c r="F33" i="18"/>
  <c r="F32" i="18"/>
  <c r="F31" i="18"/>
  <c r="F30" i="18"/>
  <c r="F29" i="18"/>
  <c r="F28" i="18"/>
  <c r="F27" i="18"/>
  <c r="F26" i="18"/>
  <c r="F25" i="18"/>
  <c r="F19" i="18"/>
  <c r="F18" i="18"/>
  <c r="F17" i="18"/>
  <c r="F16" i="18"/>
  <c r="F15" i="18"/>
  <c r="F14" i="18"/>
  <c r="F13" i="18"/>
  <c r="F7" i="18"/>
  <c r="F6" i="18"/>
  <c r="F5" i="18"/>
  <c r="F4" i="18"/>
  <c r="F205" i="17"/>
  <c r="F204" i="17"/>
  <c r="F203" i="17"/>
  <c r="F202" i="17"/>
  <c r="F201" i="17"/>
  <c r="F200" i="17"/>
  <c r="F199" i="17"/>
  <c r="F198" i="17"/>
  <c r="F197" i="17"/>
  <c r="F196" i="17"/>
  <c r="F195" i="17"/>
  <c r="F194" i="17"/>
  <c r="F193" i="17"/>
  <c r="F192" i="17"/>
  <c r="F191" i="17"/>
  <c r="F190" i="17"/>
  <c r="F189" i="17"/>
  <c r="F188" i="17"/>
  <c r="F187" i="17"/>
  <c r="F186" i="17"/>
  <c r="F185" i="17"/>
  <c r="F184" i="17"/>
  <c r="F183" i="17"/>
  <c r="F182" i="17"/>
  <c r="F181" i="17"/>
  <c r="F173" i="17"/>
  <c r="F156" i="17"/>
  <c r="F155" i="17"/>
  <c r="F154" i="17"/>
  <c r="F152" i="17"/>
  <c r="F151" i="17"/>
  <c r="F150" i="17"/>
  <c r="F149" i="17"/>
  <c r="F148" i="17"/>
  <c r="F141" i="17"/>
  <c r="F140" i="17"/>
  <c r="F133" i="17"/>
  <c r="F131" i="17"/>
  <c r="F125" i="17"/>
  <c r="F124" i="17"/>
  <c r="F117" i="17"/>
  <c r="F116" i="17"/>
  <c r="F115" i="17"/>
  <c r="F109" i="17"/>
  <c r="F108" i="17"/>
  <c r="F107" i="17"/>
  <c r="F105" i="17"/>
  <c r="F104" i="17"/>
  <c r="F103" i="17"/>
  <c r="F89" i="17"/>
  <c r="F78" i="17"/>
  <c r="F215" i="16"/>
  <c r="F214" i="16"/>
  <c r="F213" i="16"/>
  <c r="F212" i="16"/>
  <c r="F211" i="16"/>
  <c r="F210" i="16"/>
  <c r="F209" i="16"/>
  <c r="F208" i="16"/>
  <c r="F207" i="16"/>
  <c r="F206" i="16"/>
  <c r="F205" i="16"/>
  <c r="F204" i="16"/>
  <c r="F203" i="16"/>
  <c r="F202" i="16"/>
  <c r="F201" i="16"/>
  <c r="F200" i="16"/>
  <c r="F199" i="16"/>
  <c r="F198" i="16"/>
  <c r="F197" i="16"/>
  <c r="F196" i="16"/>
  <c r="F195" i="16"/>
  <c r="F194" i="16"/>
  <c r="F193" i="16"/>
  <c r="F192" i="16"/>
  <c r="F191" i="16"/>
  <c r="F183" i="16"/>
  <c r="F177" i="16"/>
  <c r="F176" i="16"/>
  <c r="F168" i="16"/>
  <c r="F167" i="16"/>
  <c r="F166" i="16"/>
  <c r="F165" i="16"/>
  <c r="F164" i="16"/>
  <c r="F163" i="16"/>
  <c r="F162" i="16"/>
  <c r="F161" i="16"/>
  <c r="F160" i="16"/>
  <c r="F159" i="16"/>
  <c r="F158" i="16"/>
  <c r="F157" i="16"/>
  <c r="F156" i="16"/>
  <c r="F155" i="16"/>
  <c r="F147" i="16"/>
  <c r="F146" i="16"/>
  <c r="F145" i="16"/>
  <c r="F144" i="16"/>
  <c r="F143" i="16"/>
  <c r="F142" i="16"/>
  <c r="F141" i="16"/>
  <c r="F140" i="16"/>
  <c r="F139" i="16"/>
  <c r="F138" i="16"/>
  <c r="F137" i="16"/>
  <c r="F136" i="16"/>
  <c r="F135" i="16"/>
  <c r="F134" i="16"/>
  <c r="F133" i="16"/>
  <c r="F132" i="16"/>
  <c r="F131" i="16"/>
  <c r="F130" i="16"/>
  <c r="F115" i="16"/>
  <c r="F114" i="16"/>
  <c r="F113" i="16"/>
  <c r="F112" i="16"/>
  <c r="F111" i="16"/>
  <c r="F105" i="16"/>
  <c r="F104" i="16"/>
  <c r="F103" i="16"/>
  <c r="F102" i="16"/>
  <c r="F101" i="16"/>
  <c r="F100" i="16"/>
  <c r="F99" i="16"/>
  <c r="F98" i="16"/>
  <c r="F97" i="16"/>
  <c r="F96" i="16"/>
  <c r="F95" i="16"/>
  <c r="F94" i="16"/>
  <c r="F93" i="16"/>
  <c r="F92" i="16"/>
  <c r="F91" i="16"/>
  <c r="F90" i="16"/>
  <c r="F89" i="16"/>
  <c r="F82" i="16"/>
  <c r="F81" i="16"/>
  <c r="F80" i="16"/>
  <c r="F79" i="16"/>
  <c r="F78" i="16"/>
  <c r="F77" i="16"/>
  <c r="F76" i="16"/>
  <c r="F75" i="16"/>
  <c r="F74" i="16"/>
  <c r="F68" i="16"/>
  <c r="F55" i="16"/>
  <c r="F54" i="16"/>
  <c r="F53" i="16"/>
  <c r="F52" i="16"/>
  <c r="F51" i="16"/>
  <c r="F50" i="16"/>
  <c r="F49" i="16"/>
  <c r="F48" i="16"/>
  <c r="F47" i="16"/>
  <c r="F46" i="16"/>
  <c r="F45" i="16"/>
  <c r="F44" i="16"/>
  <c r="F43" i="16"/>
  <c r="F42" i="16"/>
  <c r="F41" i="16"/>
  <c r="F39" i="16"/>
  <c r="F38" i="16"/>
  <c r="F37" i="16"/>
  <c r="F36" i="16"/>
  <c r="F35" i="16"/>
  <c r="F34" i="16"/>
  <c r="F33" i="16"/>
  <c r="F32" i="16"/>
  <c r="F8" i="16"/>
  <c r="F636" i="15"/>
  <c r="F635" i="15"/>
  <c r="F634" i="15"/>
  <c r="F633" i="15"/>
  <c r="F632" i="15"/>
  <c r="F631" i="15"/>
  <c r="F630" i="15"/>
  <c r="F629" i="15"/>
  <c r="F628" i="15"/>
  <c r="F627" i="15"/>
  <c r="F626" i="15"/>
  <c r="F625" i="15"/>
  <c r="F624" i="15"/>
  <c r="F623" i="15"/>
  <c r="F622" i="15"/>
  <c r="F621" i="15"/>
  <c r="F620" i="15"/>
  <c r="F619" i="15"/>
  <c r="F618" i="15"/>
  <c r="F617" i="15"/>
  <c r="F616" i="15"/>
  <c r="F615" i="15"/>
  <c r="F614" i="15"/>
  <c r="F613" i="15"/>
  <c r="F612" i="15"/>
  <c r="F637" i="15" s="1"/>
  <c r="F604" i="15"/>
  <c r="F603" i="15"/>
  <c r="F602" i="15"/>
  <c r="F601" i="15"/>
  <c r="F600" i="15"/>
  <c r="F599" i="15"/>
  <c r="F598" i="15"/>
  <c r="F597" i="15"/>
  <c r="F596" i="15"/>
  <c r="F595" i="15"/>
  <c r="F594" i="15"/>
  <c r="F593" i="15"/>
  <c r="F592" i="15"/>
  <c r="F591" i="15"/>
  <c r="F590" i="15"/>
  <c r="F589" i="15"/>
  <c r="F588" i="15"/>
  <c r="F587" i="15"/>
  <c r="F586" i="15"/>
  <c r="F585" i="15"/>
  <c r="F584" i="15"/>
  <c r="F583" i="15"/>
  <c r="F582" i="15"/>
  <c r="F581" i="15"/>
  <c r="F580" i="15"/>
  <c r="F605" i="15" s="1"/>
  <c r="F572" i="15"/>
  <c r="F571" i="15"/>
  <c r="F570" i="15"/>
  <c r="F569" i="15"/>
  <c r="F568" i="15"/>
  <c r="F567" i="15"/>
  <c r="F566" i="15"/>
  <c r="F565" i="15"/>
  <c r="F564" i="15"/>
  <c r="F563" i="15"/>
  <c r="F562" i="15"/>
  <c r="F561" i="15"/>
  <c r="F560" i="15"/>
  <c r="F559" i="15"/>
  <c r="F558" i="15"/>
  <c r="F557" i="15"/>
  <c r="F556" i="15"/>
  <c r="F555" i="15"/>
  <c r="F554" i="15"/>
  <c r="F553" i="15"/>
  <c r="F552" i="15"/>
  <c r="F551" i="15"/>
  <c r="F550" i="15"/>
  <c r="F549" i="15"/>
  <c r="F548" i="15"/>
  <c r="F573" i="15" s="1"/>
  <c r="F540" i="15"/>
  <c r="F539" i="15"/>
  <c r="F538" i="15"/>
  <c r="F537" i="15"/>
  <c r="F536" i="15"/>
  <c r="F535" i="15"/>
  <c r="F534" i="15"/>
  <c r="F533" i="15"/>
  <c r="F532" i="15"/>
  <c r="F531" i="15"/>
  <c r="F530" i="15"/>
  <c r="F529" i="15"/>
  <c r="F528" i="15"/>
  <c r="F527" i="15"/>
  <c r="F526" i="15"/>
  <c r="F525" i="15"/>
  <c r="F524" i="15"/>
  <c r="F523" i="15"/>
  <c r="F522" i="15"/>
  <c r="F521" i="15"/>
  <c r="F520" i="15"/>
  <c r="F519" i="15"/>
  <c r="F518" i="15"/>
  <c r="F517" i="15"/>
  <c r="F516" i="15"/>
  <c r="F541" i="15" s="1"/>
  <c r="F508" i="15"/>
  <c r="F507" i="15"/>
  <c r="F506" i="15"/>
  <c r="F505" i="15"/>
  <c r="F504" i="15"/>
  <c r="F503" i="15"/>
  <c r="F502" i="15"/>
  <c r="F501" i="15"/>
  <c r="F500" i="15"/>
  <c r="F499" i="15"/>
  <c r="F498" i="15"/>
  <c r="F497" i="15"/>
  <c r="F496" i="15"/>
  <c r="F495" i="15"/>
  <c r="F494" i="15"/>
  <c r="F493" i="15"/>
  <c r="F492" i="15"/>
  <c r="F491" i="15"/>
  <c r="F490" i="15"/>
  <c r="F489" i="15"/>
  <c r="F488" i="15"/>
  <c r="F487" i="15"/>
  <c r="F486" i="15"/>
  <c r="F485" i="15"/>
  <c r="F484" i="15"/>
  <c r="F509" i="15" s="1"/>
  <c r="F476" i="15"/>
  <c r="F475" i="15"/>
  <c r="F474" i="15"/>
  <c r="F473" i="15"/>
  <c r="F472" i="15"/>
  <c r="F471" i="15"/>
  <c r="F470" i="15"/>
  <c r="F469" i="15"/>
  <c r="F468" i="15"/>
  <c r="F467" i="15"/>
  <c r="F466" i="15"/>
  <c r="F465" i="15"/>
  <c r="F464" i="15"/>
  <c r="F463" i="15"/>
  <c r="F462" i="15"/>
  <c r="F461" i="15"/>
  <c r="F460" i="15"/>
  <c r="F459" i="15"/>
  <c r="F458" i="15"/>
  <c r="F457" i="15"/>
  <c r="F456" i="15"/>
  <c r="F455" i="15"/>
  <c r="F454" i="15"/>
  <c r="F453" i="15"/>
  <c r="F452" i="15"/>
  <c r="F477" i="15" s="1"/>
  <c r="F444" i="15"/>
  <c r="F443" i="15"/>
  <c r="F442" i="15"/>
  <c r="F441" i="15"/>
  <c r="F440" i="15"/>
  <c r="F439" i="15"/>
  <c r="F438" i="15"/>
  <c r="F437" i="15"/>
  <c r="F436" i="15"/>
  <c r="F435" i="15"/>
  <c r="F434" i="15"/>
  <c r="F433" i="15"/>
  <c r="F432" i="15"/>
  <c r="F431" i="15"/>
  <c r="F430" i="15"/>
  <c r="F429" i="15"/>
  <c r="F428" i="15"/>
  <c r="F427" i="15"/>
  <c r="F426" i="15"/>
  <c r="F425" i="15"/>
  <c r="F424" i="15"/>
  <c r="F423" i="15"/>
  <c r="F422" i="15"/>
  <c r="F421" i="15"/>
  <c r="F420" i="15"/>
  <c r="F445" i="15" s="1"/>
  <c r="F412" i="15"/>
  <c r="F411" i="15"/>
  <c r="F410" i="15"/>
  <c r="F409" i="15"/>
  <c r="F408" i="15"/>
  <c r="F407" i="15"/>
  <c r="F406" i="15"/>
  <c r="F405" i="15"/>
  <c r="F404" i="15"/>
  <c r="F403" i="15"/>
  <c r="F402" i="15"/>
  <c r="F401" i="15"/>
  <c r="F400" i="15"/>
  <c r="F399" i="15"/>
  <c r="F398" i="15"/>
  <c r="F397" i="15"/>
  <c r="F396" i="15"/>
  <c r="F395" i="15"/>
  <c r="F394" i="15"/>
  <c r="F393" i="15"/>
  <c r="F392" i="15"/>
  <c r="F391" i="15"/>
  <c r="F390" i="15"/>
  <c r="F389" i="15"/>
  <c r="F388" i="15"/>
  <c r="F413" i="15" s="1"/>
  <c r="F380" i="15"/>
  <c r="F379" i="15"/>
  <c r="F378" i="15"/>
  <c r="F377" i="15"/>
  <c r="F376" i="15"/>
  <c r="F375" i="15"/>
  <c r="F374" i="15"/>
  <c r="F373" i="15"/>
  <c r="F372" i="15"/>
  <c r="F371" i="15"/>
  <c r="F370" i="15"/>
  <c r="F369" i="15"/>
  <c r="F368" i="15"/>
  <c r="F367" i="15"/>
  <c r="F366" i="15"/>
  <c r="F365" i="15"/>
  <c r="F364" i="15"/>
  <c r="F363" i="15"/>
  <c r="F362" i="15"/>
  <c r="F361" i="15"/>
  <c r="F360" i="15"/>
  <c r="F359" i="15"/>
  <c r="F358" i="15"/>
  <c r="F357" i="15"/>
  <c r="F356" i="15"/>
  <c r="F381" i="15" s="1"/>
  <c r="F348" i="15"/>
  <c r="F347" i="15"/>
  <c r="F346" i="15"/>
  <c r="F345" i="15"/>
  <c r="F344" i="15"/>
  <c r="F343" i="15"/>
  <c r="F342" i="15"/>
  <c r="F341" i="15"/>
  <c r="F340" i="15"/>
  <c r="F339" i="15"/>
  <c r="F338" i="15"/>
  <c r="F337" i="15"/>
  <c r="F336" i="15"/>
  <c r="F335" i="15"/>
  <c r="F334" i="15"/>
  <c r="F333" i="15"/>
  <c r="F332" i="15"/>
  <c r="F331" i="15"/>
  <c r="F330" i="15"/>
  <c r="F329" i="15"/>
  <c r="F328" i="15"/>
  <c r="F327" i="15"/>
  <c r="F326" i="15"/>
  <c r="F325" i="15"/>
  <c r="F324" i="15"/>
  <c r="F349" i="15" s="1"/>
  <c r="F316" i="15"/>
  <c r="F315" i="15"/>
  <c r="F314" i="15"/>
  <c r="F313" i="15"/>
  <c r="F312" i="15"/>
  <c r="F311" i="15"/>
  <c r="F310" i="15"/>
  <c r="F309" i="15"/>
  <c r="F308" i="15"/>
  <c r="F307" i="15"/>
  <c r="F306" i="15"/>
  <c r="F305" i="15"/>
  <c r="F304" i="15"/>
  <c r="F303" i="15"/>
  <c r="F302" i="15"/>
  <c r="F301" i="15"/>
  <c r="F300" i="15"/>
  <c r="F299" i="15"/>
  <c r="F298" i="15"/>
  <c r="F297" i="15"/>
  <c r="F296" i="15"/>
  <c r="F295" i="15"/>
  <c r="F294" i="15"/>
  <c r="F293" i="15"/>
  <c r="F292" i="15"/>
  <c r="F317" i="15" s="1"/>
  <c r="F284" i="15"/>
  <c r="F283" i="15"/>
  <c r="F282" i="15"/>
  <c r="F281" i="15"/>
  <c r="F280" i="15"/>
  <c r="F279" i="15"/>
  <c r="F278" i="15"/>
  <c r="F277" i="15"/>
  <c r="F276" i="15"/>
  <c r="F275" i="15"/>
  <c r="F274" i="15"/>
  <c r="F273" i="15"/>
  <c r="F272" i="15"/>
  <c r="F271" i="15"/>
  <c r="F270" i="15"/>
  <c r="F269" i="15"/>
  <c r="F268" i="15"/>
  <c r="F267" i="15"/>
  <c r="F266" i="15"/>
  <c r="F265" i="15"/>
  <c r="F264" i="15"/>
  <c r="F263" i="15"/>
  <c r="F262" i="15"/>
  <c r="F261" i="15"/>
  <c r="F260" i="15"/>
  <c r="F285" i="15" s="1"/>
  <c r="F252" i="15"/>
  <c r="F251" i="15"/>
  <c r="F250" i="15"/>
  <c r="F249" i="15"/>
  <c r="F248" i="15"/>
  <c r="F247" i="15"/>
  <c r="F246" i="15"/>
  <c r="F245" i="15"/>
  <c r="F244" i="15"/>
  <c r="F243" i="15"/>
  <c r="F242" i="15"/>
  <c r="F241" i="15"/>
  <c r="F240" i="15"/>
  <c r="F239" i="15"/>
  <c r="F238" i="15"/>
  <c r="F237" i="15"/>
  <c r="F236" i="15"/>
  <c r="F235" i="15"/>
  <c r="F234" i="15"/>
  <c r="F233" i="15"/>
  <c r="F232" i="15"/>
  <c r="F231" i="15"/>
  <c r="F230" i="15"/>
  <c r="F229" i="15"/>
  <c r="F228" i="15"/>
  <c r="F253" i="15" s="1"/>
  <c r="F220" i="15"/>
  <c r="F219" i="15"/>
  <c r="F218" i="15"/>
  <c r="F217" i="15"/>
  <c r="F216" i="15"/>
  <c r="F215" i="15"/>
  <c r="F214" i="15"/>
  <c r="F213" i="15"/>
  <c r="F212" i="15"/>
  <c r="F211" i="15"/>
  <c r="F210" i="15"/>
  <c r="F209" i="15"/>
  <c r="F208" i="15"/>
  <c r="F207" i="15"/>
  <c r="F206" i="15"/>
  <c r="F205" i="15"/>
  <c r="F204" i="15"/>
  <c r="F203" i="15"/>
  <c r="F202" i="15"/>
  <c r="F201" i="15"/>
  <c r="F200" i="15"/>
  <c r="F199" i="15"/>
  <c r="F198" i="15"/>
  <c r="F197" i="15"/>
  <c r="F196" i="15"/>
  <c r="F221" i="15" s="1"/>
  <c r="F188" i="15"/>
  <c r="F187" i="15"/>
  <c r="F186" i="15"/>
  <c r="F185" i="15"/>
  <c r="F184" i="15"/>
  <c r="F183" i="15"/>
  <c r="F182" i="15"/>
  <c r="F181" i="15"/>
  <c r="F180" i="15"/>
  <c r="F179" i="15"/>
  <c r="F178" i="15"/>
  <c r="F177" i="15"/>
  <c r="F176" i="15"/>
  <c r="F175" i="15"/>
  <c r="F174" i="15"/>
  <c r="F173" i="15"/>
  <c r="F172" i="15"/>
  <c r="F171" i="15"/>
  <c r="F170" i="15"/>
  <c r="F169" i="15"/>
  <c r="F168" i="15"/>
  <c r="F167" i="15"/>
  <c r="F166" i="15"/>
  <c r="F165" i="15"/>
  <c r="F164" i="15"/>
  <c r="F189" i="15" s="1"/>
  <c r="F156" i="15"/>
  <c r="F155" i="15"/>
  <c r="F154" i="15"/>
  <c r="F153" i="15"/>
  <c r="F152" i="15"/>
  <c r="F151" i="15"/>
  <c r="F150" i="15"/>
  <c r="F149" i="15"/>
  <c r="F148" i="15"/>
  <c r="F147" i="15"/>
  <c r="F146" i="15"/>
  <c r="F145" i="15"/>
  <c r="F144" i="15"/>
  <c r="F143" i="15"/>
  <c r="F142" i="15"/>
  <c r="F141" i="15"/>
  <c r="F140" i="15"/>
  <c r="F139" i="15"/>
  <c r="F138" i="15"/>
  <c r="F137" i="15"/>
  <c r="F136" i="15"/>
  <c r="F135" i="15"/>
  <c r="F134" i="15"/>
  <c r="F133" i="15"/>
  <c r="F132" i="15"/>
  <c r="F157" i="15" s="1"/>
  <c r="F124" i="15"/>
  <c r="F123" i="15"/>
  <c r="F122" i="15"/>
  <c r="F121" i="15"/>
  <c r="F120" i="15"/>
  <c r="F119" i="15"/>
  <c r="F118" i="15"/>
  <c r="F117" i="15"/>
  <c r="F116" i="15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100" i="15"/>
  <c r="F125" i="15" s="1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93" i="15" s="1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61" i="15" s="1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F29" i="15" s="1"/>
  <c r="F4" i="14"/>
  <c r="F5" i="14" s="1"/>
  <c r="F285" i="13"/>
  <c r="F284" i="13"/>
  <c r="F283" i="13"/>
  <c r="F282" i="13"/>
  <c r="F281" i="13"/>
  <c r="F280" i="13"/>
  <c r="F279" i="13"/>
  <c r="F278" i="13"/>
  <c r="F277" i="13"/>
  <c r="F276" i="13"/>
  <c r="F275" i="13"/>
  <c r="F274" i="13"/>
  <c r="F273" i="13"/>
  <c r="F272" i="13"/>
  <c r="F196" i="13"/>
  <c r="F195" i="13"/>
  <c r="F194" i="13"/>
  <c r="F193" i="13"/>
  <c r="F192" i="13"/>
  <c r="F191" i="13"/>
  <c r="F190" i="13"/>
  <c r="F189" i="13"/>
  <c r="F188" i="13"/>
  <c r="F187" i="13"/>
  <c r="F186" i="13"/>
  <c r="F185" i="13"/>
  <c r="F184" i="13"/>
  <c r="F183" i="13"/>
  <c r="F177" i="13"/>
  <c r="F176" i="13"/>
  <c r="F175" i="13"/>
  <c r="F174" i="13"/>
  <c r="F172" i="13"/>
  <c r="F171" i="13"/>
  <c r="F170" i="13"/>
  <c r="F169" i="13"/>
  <c r="F163" i="13"/>
  <c r="F126" i="13"/>
  <c r="F124" i="13"/>
  <c r="F122" i="13"/>
  <c r="F121" i="13"/>
  <c r="F120" i="13"/>
  <c r="F119" i="13"/>
  <c r="F118" i="13"/>
  <c r="F106" i="13"/>
  <c r="F105" i="13"/>
  <c r="F99" i="13"/>
  <c r="F92" i="13"/>
  <c r="F91" i="13"/>
  <c r="F90" i="13"/>
  <c r="F89" i="13"/>
  <c r="F88" i="13"/>
  <c r="F82" i="13"/>
  <c r="F76" i="13"/>
  <c r="F75" i="13"/>
  <c r="F74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49" i="13"/>
  <c r="F48" i="13"/>
  <c r="F47" i="13"/>
  <c r="F46" i="13"/>
  <c r="F45" i="13"/>
  <c r="F39" i="13"/>
  <c r="F38" i="13"/>
  <c r="F37" i="13"/>
  <c r="F36" i="13"/>
  <c r="F35" i="13"/>
  <c r="F34" i="13"/>
  <c r="F30" i="13"/>
  <c r="F29" i="13"/>
  <c r="F28" i="13"/>
  <c r="F22" i="13"/>
  <c r="F21" i="13"/>
  <c r="F20" i="13"/>
  <c r="F19" i="13"/>
  <c r="F18" i="13"/>
  <c r="F17" i="13"/>
  <c r="F15" i="13"/>
  <c r="F14" i="13"/>
  <c r="F13" i="13"/>
  <c r="F12" i="13"/>
  <c r="F11" i="13"/>
  <c r="F10" i="13"/>
  <c r="F204" i="12"/>
  <c r="F203" i="12"/>
  <c r="F202" i="12"/>
  <c r="F201" i="12"/>
  <c r="F200" i="12"/>
  <c r="F199" i="12"/>
  <c r="F198" i="12"/>
  <c r="F197" i="12"/>
  <c r="F196" i="12"/>
  <c r="F195" i="12"/>
  <c r="F194" i="12"/>
  <c r="F193" i="12"/>
  <c r="F192" i="12"/>
  <c r="F191" i="12"/>
  <c r="F190" i="12"/>
  <c r="F189" i="12"/>
  <c r="F188" i="12"/>
  <c r="F187" i="12"/>
  <c r="F186" i="12"/>
  <c r="F185" i="12"/>
  <c r="F184" i="12"/>
  <c r="F183" i="12"/>
  <c r="F182" i="12"/>
  <c r="F181" i="12"/>
  <c r="F180" i="12"/>
  <c r="F169" i="12"/>
  <c r="F168" i="12"/>
  <c r="F167" i="12"/>
  <c r="F166" i="12"/>
  <c r="F165" i="12"/>
  <c r="F164" i="12"/>
  <c r="F163" i="12"/>
  <c r="F162" i="12"/>
  <c r="F161" i="12"/>
  <c r="F160" i="12"/>
  <c r="F159" i="12"/>
  <c r="F158" i="12"/>
  <c r="F157" i="12"/>
  <c r="F156" i="12"/>
  <c r="F155" i="12"/>
  <c r="F154" i="12"/>
  <c r="F153" i="12"/>
  <c r="F152" i="12"/>
  <c r="F151" i="12"/>
  <c r="F150" i="12"/>
  <c r="F149" i="12"/>
  <c r="F148" i="12"/>
  <c r="F147" i="12"/>
  <c r="F146" i="12"/>
  <c r="F140" i="12"/>
  <c r="F134" i="12"/>
  <c r="F128" i="12"/>
  <c r="F127" i="12"/>
  <c r="F126" i="12"/>
  <c r="F125" i="12"/>
  <c r="F123" i="12"/>
  <c r="F122" i="12"/>
  <c r="F121" i="12"/>
  <c r="F119" i="12"/>
  <c r="F117" i="12"/>
  <c r="F115" i="12"/>
  <c r="F113" i="12"/>
  <c r="F111" i="12"/>
  <c r="F110" i="12"/>
  <c r="F104" i="12"/>
  <c r="F103" i="12"/>
  <c r="F102" i="12"/>
  <c r="F100" i="12"/>
  <c r="F99" i="12"/>
  <c r="F98" i="12"/>
  <c r="F84" i="12"/>
  <c r="F83" i="12"/>
  <c r="F82" i="12"/>
  <c r="F81" i="12"/>
  <c r="F79" i="12"/>
  <c r="F78" i="12"/>
  <c r="F72" i="12"/>
  <c r="F71" i="12"/>
  <c r="F65" i="12"/>
  <c r="F62" i="12"/>
  <c r="F61" i="12"/>
  <c r="F60" i="12"/>
  <c r="F52" i="12"/>
  <c r="F46" i="12"/>
  <c r="F37" i="12"/>
  <c r="F24" i="12"/>
  <c r="F23" i="12"/>
  <c r="F22" i="12"/>
  <c r="F16" i="12"/>
  <c r="F10" i="12"/>
  <c r="F11" i="12" s="1"/>
  <c r="F4" i="12"/>
  <c r="F5" i="12" s="1"/>
  <c r="F67" i="1"/>
  <c r="F66" i="1"/>
  <c r="F49" i="1"/>
  <c r="F48" i="1"/>
  <c r="F47" i="1"/>
  <c r="F46" i="1"/>
  <c r="F40" i="1"/>
  <c r="F39" i="1"/>
  <c r="F38" i="1"/>
  <c r="F37" i="1"/>
  <c r="F36" i="1"/>
  <c r="F30" i="1"/>
  <c r="F29" i="1"/>
  <c r="F28" i="1"/>
  <c r="F27" i="1"/>
  <c r="F26" i="1"/>
  <c r="F25" i="1"/>
  <c r="F24" i="1"/>
  <c r="F23" i="1"/>
  <c r="F22" i="1"/>
  <c r="F21" i="1"/>
  <c r="F5" i="1"/>
  <c r="F6" i="1"/>
  <c r="F7" i="1"/>
  <c r="F8" i="1"/>
  <c r="F9" i="1"/>
  <c r="F10" i="1"/>
  <c r="F11" i="1"/>
  <c r="F12" i="1"/>
  <c r="F13" i="1"/>
  <c r="F14" i="1"/>
  <c r="F15" i="1"/>
  <c r="F4" i="1"/>
  <c r="F102" i="18" l="1"/>
  <c r="F178" i="16"/>
  <c r="F267" i="13"/>
  <c r="F229" i="18"/>
  <c r="F77" i="13"/>
  <c r="F100" i="13"/>
  <c r="F287" i="13"/>
  <c r="F40" i="13"/>
  <c r="F94" i="13"/>
  <c r="F130" i="13"/>
  <c r="F178" i="13"/>
  <c r="F107" i="13"/>
  <c r="F148" i="13"/>
  <c r="F23" i="13"/>
  <c r="F83" i="13"/>
  <c r="F164" i="13"/>
  <c r="F11" i="14"/>
  <c r="F13" i="14" s="1"/>
  <c r="F30" i="19"/>
  <c r="F22" i="19"/>
  <c r="F12" i="19"/>
  <c r="F32" i="19" s="1"/>
  <c r="C85" i="1" s="1"/>
  <c r="F25" i="12"/>
  <c r="F53" i="12"/>
  <c r="F66" i="12"/>
  <c r="F93" i="12"/>
  <c r="F105" i="12"/>
  <c r="F141" i="12"/>
  <c r="F173" i="12"/>
  <c r="F17" i="12"/>
  <c r="F41" i="12"/>
  <c r="F47" i="12"/>
  <c r="F73" i="12"/>
  <c r="F85" i="12"/>
  <c r="F129" i="12"/>
  <c r="F135" i="12"/>
  <c r="F205" i="12"/>
  <c r="F31" i="1"/>
  <c r="F68" i="1"/>
  <c r="F41" i="1"/>
  <c r="F50" i="1"/>
  <c r="F16" i="1"/>
  <c r="E72" i="1" s="1"/>
  <c r="F36" i="18"/>
  <c r="F73" i="18"/>
  <c r="F125" i="18"/>
  <c r="F44" i="18"/>
  <c r="F79" i="18"/>
  <c r="F51" i="18"/>
  <c r="F8" i="18"/>
  <c r="F20" i="18"/>
  <c r="F112" i="18"/>
  <c r="F145" i="18"/>
  <c r="F52" i="17"/>
  <c r="F110" i="17"/>
  <c r="F142" i="17"/>
  <c r="F206" i="17"/>
  <c r="F72" i="17"/>
  <c r="F119" i="17"/>
  <c r="F158" i="17"/>
  <c r="F83" i="17"/>
  <c r="F126" i="17"/>
  <c r="F165" i="17"/>
  <c r="F98" i="17"/>
  <c r="F134" i="17"/>
  <c r="F174" i="17"/>
  <c r="F83" i="16"/>
  <c r="F216" i="16"/>
  <c r="F149" i="16"/>
  <c r="F27" i="16"/>
  <c r="F62" i="16"/>
  <c r="F19" i="16"/>
  <c r="F106" i="16"/>
  <c r="F169" i="16"/>
  <c r="F116" i="16"/>
  <c r="F124" i="16"/>
  <c r="F184" i="16"/>
  <c r="F56" i="16"/>
  <c r="F113" i="13"/>
  <c r="C84" i="1" l="1"/>
  <c r="F208" i="17"/>
  <c r="F220" i="16"/>
  <c r="C82" i="1" s="1"/>
  <c r="F676" i="13"/>
  <c r="H676" i="13" s="1"/>
  <c r="F674" i="13"/>
  <c r="H674" i="13" s="1"/>
  <c r="F209" i="12"/>
  <c r="F208" i="12"/>
  <c r="F210" i="12"/>
  <c r="E34" i="19"/>
  <c r="F210" i="17"/>
  <c r="C83" i="1" l="1"/>
  <c r="C86" i="1" s="1"/>
  <c r="C13" i="22"/>
  <c r="C16" i="22" s="1"/>
  <c r="D78" i="1"/>
  <c r="D81" i="1" s="1"/>
  <c r="D87" i="1" s="1"/>
  <c r="D6" i="22"/>
  <c r="D10" i="22" s="1"/>
  <c r="D17" i="22" s="1"/>
  <c r="C78" i="1"/>
  <c r="C6" i="22"/>
  <c r="C10" i="22" s="1"/>
  <c r="C79" i="1"/>
  <c r="C81" i="1" s="1"/>
  <c r="C17" i="22" l="1"/>
  <c r="C87" i="1"/>
</calcChain>
</file>

<file path=xl/sharedStrings.xml><?xml version="1.0" encoding="utf-8"?>
<sst xmlns="http://schemas.openxmlformats.org/spreadsheetml/2006/main" count="3028" uniqueCount="1157">
  <si>
    <t>ประมาณการค่าใช้จ่ายตามโครงการ ………………………………………………..</t>
  </si>
  <si>
    <t xml:space="preserve">1.กิจกรรม   ………………………………………………………………………… </t>
  </si>
  <si>
    <t>ลำดับ</t>
  </si>
  <si>
    <t>รายการ</t>
  </si>
  <si>
    <t>จำนวนหน่วย</t>
  </si>
  <si>
    <t>หน่วยนับ</t>
  </si>
  <si>
    <t>ราคาต่อหน่วย</t>
  </si>
  <si>
    <t>จำนวนเงิน</t>
  </si>
  <si>
    <t>รวม</t>
  </si>
  <si>
    <t>ค่าอาหาร</t>
  </si>
  <si>
    <t>ประมาณการค่าใช้จ่ายตามโครงการบริหารการเงินและสินทรัพย์</t>
  </si>
  <si>
    <t>1.กิจกรรม  บริหารจัดการสาธารณูปโภคภายในโรงเรียน</t>
  </si>
  <si>
    <t>จ่ายค่าไฟฟ้า</t>
  </si>
  <si>
    <t>-</t>
  </si>
  <si>
    <t>จ่ายค่าประปา</t>
  </si>
  <si>
    <t>จ่ายค่าโทรศัพท์</t>
  </si>
  <si>
    <t>จ่ายค่าอินเทอร์เน็ต</t>
  </si>
  <si>
    <t>2.กิจกรรม  จัดซื้อวัสดุ  อุปกรณ์ งานการเงินและบุคลากร</t>
  </si>
  <si>
    <t>รีม</t>
  </si>
  <si>
    <t>กระดาษปกสี</t>
  </si>
  <si>
    <t>ห่อ</t>
  </si>
  <si>
    <t>กระดาษเกียรติบัตรปั๊มทอง</t>
  </si>
  <si>
    <t>แฟ้มตราช้าง</t>
  </si>
  <si>
    <t>เล่ม</t>
  </si>
  <si>
    <t>หมึกเครื่องปริ้น</t>
  </si>
  <si>
    <t>ขวด</t>
  </si>
  <si>
    <t>สันรูดพลาสติก</t>
  </si>
  <si>
    <t>ค่าลงทะเบียน</t>
  </si>
  <si>
    <t>ค่าที่พัก</t>
  </si>
  <si>
    <t>ค่าเดินทาง</t>
  </si>
  <si>
    <t>กระดาษถ่ายเอกสาร ขนาด A4 70 ก./ตรม.</t>
  </si>
  <si>
    <t>กระดาษปกการ์ดสี ขนาด A4 150 แกรม</t>
  </si>
  <si>
    <t>กระดาษพิมพ์ภาพถ่าย A4 130 แกรม</t>
  </si>
  <si>
    <t>กระดาษโน้ตมีกาว Post-It Index สี</t>
  </si>
  <si>
    <t>ซองครุฑสีขาว พับ 4</t>
  </si>
  <si>
    <t>ใบ</t>
  </si>
  <si>
    <t>ซองครุฑสีน้ำตาล ขนาด A4</t>
  </si>
  <si>
    <t>ซองครุฑสีน้ำตาล ขนาด A4 ชนิดขยายข้าง</t>
  </si>
  <si>
    <t>แผ่นยางรองตัด 30x45 ซม.</t>
  </si>
  <si>
    <t>แผ่น</t>
  </si>
  <si>
    <t>แปรงลบกระดานไวท์บอร์ด</t>
  </si>
  <si>
    <t>อัน</t>
  </si>
  <si>
    <t>สมุดปกแข็งสีน้ำเงิน เบอร์ 2 60 แผ่น ปกเคลือบ</t>
  </si>
  <si>
    <t>ด้าม</t>
  </si>
  <si>
    <t>เครื่องเย็บกระดาษ MAX เบอร์ HD-10</t>
  </si>
  <si>
    <t>ตัว</t>
  </si>
  <si>
    <t>เครื่องเย็บกระดาษ MAX เบอร์ HD-50</t>
  </si>
  <si>
    <t>ลวดเย็บกระดาษ เบอร์ 10-1M</t>
  </si>
  <si>
    <t>กล่อง</t>
  </si>
  <si>
    <t>ลวดเย็บกระดาษ เบอร์ 35-1M</t>
  </si>
  <si>
    <t>ปากกาเขียนไวท์บอร์ด สีน้ำเงิน</t>
  </si>
  <si>
    <t>ปากกาเขียนไวท์บอร์ด สีแดง</t>
  </si>
  <si>
    <t>แฟ้มสันหนา  3 นิ้ว  No.120A4  ตราช้าง</t>
  </si>
  <si>
    <t>ลวดเสียบกระดาษ ตราม้า No.1 (50 ตัว)</t>
  </si>
  <si>
    <t>น้ำหมึกเติม Epson สีดำ สีแดง สีเหลือง สีน้ำเงิน ขนาด 100 มล.(สีดำ2 ขวด)</t>
  </si>
  <si>
    <t>แฟ้มซองขยายข้างพลาสติก ขนาด A4</t>
  </si>
  <si>
    <t>ทะเบียนหนังสือรับ ขนาด A4</t>
  </si>
  <si>
    <t>ค่าน้ำมันเชื้อเพลิง</t>
  </si>
  <si>
    <t>ค่าซ่อมบำรุงรถยนต์ และต่อทะเบียน</t>
  </si>
  <si>
    <t>ปากกาเขียนเคมี ยูนิ (ปากกาเขียนครุภัณฑ์)PX-20 สีขาว</t>
  </si>
  <si>
    <t>น้ำดื่ม</t>
  </si>
  <si>
    <t>ลัง</t>
  </si>
  <si>
    <t>ค่าอาหารและผลไม้</t>
  </si>
  <si>
    <t>ชุด</t>
  </si>
  <si>
    <t>ขนมเบรค</t>
  </si>
  <si>
    <t>ชิ้น</t>
  </si>
  <si>
    <t>กาแฟ</t>
  </si>
  <si>
    <t>แพ็ค</t>
  </si>
  <si>
    <t>โอวัลติน</t>
  </si>
  <si>
    <t>แก้วกระดาษ</t>
  </si>
  <si>
    <t>น้ำยาล้างจาน</t>
  </si>
  <si>
    <t>ฟองน้ำล้างจาน</t>
  </si>
  <si>
    <t xml:space="preserve">คลีเน็กซ์ ฟลอรัล กระดาษเช็ดหน้า 150 แผ่น </t>
  </si>
  <si>
    <t>ประมาณการค่าใช้จ่ายตามโครงการปฏิคมและต้อนรับ</t>
  </si>
  <si>
    <t>ประมาณการค่าใช้จ่ายตามโครงการพัฒนางานธุรการ สารบรรณและงานสารสนเทศในโรงเรียน</t>
  </si>
  <si>
    <t>กระดาษถ่ายเอกสารขนาด A4 70 ก./ตรม.(idea MAX)</t>
  </si>
  <si>
    <t>กระดาษโน๊ตมีกาว Post-It Index สี</t>
  </si>
  <si>
    <t>ซองครุฑสีขาว พับ 2</t>
  </si>
  <si>
    <t>ตรายางธุรการ</t>
  </si>
  <si>
    <t>สมุดปกแข็งสีน้ำเงิน เบอร์ 2 80 แผ่น ปกเคลือบ</t>
  </si>
  <si>
    <t>เทปกาว 2 หน้า บาง ขนาด 1/2 นิ้ว</t>
  </si>
  <si>
    <t>ม้วน</t>
  </si>
  <si>
    <t>ลวดเสียบกระดาษเคลือบ เบอร์ 1 บรรจุประมาณ 200 ตัว</t>
  </si>
  <si>
    <t>กาวแท่ง ขนาด 45 กรัม UHU</t>
  </si>
  <si>
    <t>แท่ง</t>
  </si>
  <si>
    <t>ทะเบียนส่งหนังสือ ขนาด A4</t>
  </si>
  <si>
    <t>ปากกาเน้นข้อความ</t>
  </si>
  <si>
    <t>ฟิล์มแฟกซ์ Panasonic KX-FP701CX</t>
  </si>
  <si>
    <t>ค่าส่งจดหมาย</t>
  </si>
  <si>
    <t>ฉบับ</t>
  </si>
  <si>
    <t>ค่าดูแล บำรุงรักษา ปรับซ่อมเครื่องถ่ายเอกสาร</t>
  </si>
  <si>
    <t>กระดาษการ์ดขาว ขนาด A4 120 แกรม 100 แผ่น</t>
  </si>
  <si>
    <t>กระดาษถ่ายเอกสาร ขนาด A4 70 ก./ตรม. (idea MAX)</t>
  </si>
  <si>
    <t>แฟ้มเก็บผลงาน ชนิดพลาสติก ขนาด A4 ไส้ 3 ห่วง สอดปก</t>
  </si>
  <si>
    <t>ไส้แฟ้ม ขนาด A4 บรรจุ 20 แผ่น</t>
  </si>
  <si>
    <t>ค่าเย็บเล่มรายงาน</t>
  </si>
  <si>
    <t>แกลลอน</t>
  </si>
  <si>
    <t>ประมาณการค่าใช้จ่ายตามโครงการพัฒนางานโภชนาการโรงเรียน</t>
  </si>
  <si>
    <t>ยาธาตุน้ำขาว  200  มล.</t>
  </si>
  <si>
    <t>สำลีก้อน  100   gm.</t>
  </si>
  <si>
    <t>ถุง</t>
  </si>
  <si>
    <t>ผ้าก๊อสปิดแผล  ขนาด 4”x4”</t>
  </si>
  <si>
    <t>ผ้าก๊อสปิดแผลชนิดพร้อมใช้  ขนาด 9x7 cm.</t>
  </si>
  <si>
    <t>ผ้าก๊อสชนิดม้วน  4”x4” หลา</t>
  </si>
  <si>
    <t>เทปใสแต่งแผล 1”x10” หลา</t>
  </si>
  <si>
    <t>ยาแก้แพ้คลอเฟนิลามิน</t>
  </si>
  <si>
    <t>กระปุก</t>
  </si>
  <si>
    <t>เกลือแร่แก้ท้องเสีย</t>
  </si>
  <si>
    <t>สำลีพันปลายไม้</t>
  </si>
  <si>
    <t>แอลกอฮอล  ขนาด 180 ml.</t>
  </si>
  <si>
    <t>น้ำเกลือล้างแผล  ขนาน 100 ml.</t>
  </si>
  <si>
    <t>น้ำยาล้างตา  ขนาด  120  ml.</t>
  </si>
  <si>
    <t>ยาพาราเซตามอล  500  mg. ชนิดแผง</t>
  </si>
  <si>
    <t>ยาธาตุน้ำแดง  ขนาด  450 cc.</t>
  </si>
  <si>
    <t>ยาเคลือบแผลในกระเพาะอาหาร  450  ml.</t>
  </si>
  <si>
    <t>พลาสเตอร์ยา</t>
  </si>
  <si>
    <t>ยาหม่อง  ขนาด  22 g.</t>
  </si>
  <si>
    <t>แอมโมเนียหอม  30  ml.</t>
  </si>
  <si>
    <t>ลิตร</t>
  </si>
  <si>
    <t>ประมาณการค่าใช้จ่ายตามโครงการ พัฒนางานอนามัยโรงเรียนและห้องพยาบาล</t>
  </si>
  <si>
    <t>ประมาณการค่าใช้จ่ายตามโครงการ พัฒนาบุคลากร</t>
  </si>
  <si>
    <t>กระดาษถ่ายเอกสาร A4 70 แกรม (Idea Max)</t>
  </si>
  <si>
    <t>เทปผ้าสี ขนาด 2 นิ้ว แกนใหญ่ (สีเขียว 1 สีชมพู 1 สีน้ำเงิน 1)</t>
  </si>
  <si>
    <t>กาวแท่ง UHU ขนาด 21 g.</t>
  </si>
  <si>
    <t>กาวลาเท็กซ์ ขนาด 8 ออนซ์ TOA</t>
  </si>
  <si>
    <t>เทปใส ขนาด 1 นิ้ว แกนใหญ่ Louis</t>
  </si>
  <si>
    <t>เหล็กหนีบกระดาษสีดำ เบอร์ 111 TEX (กล่องละ 12 ตัว)</t>
  </si>
  <si>
    <t>กระดาษพิมพ์ภาพถ่าย A4 160 แกรม</t>
  </si>
  <si>
    <t>สันรูดพลาสติกขนาด A4 หนา 3 มม. (สีน้ำเงิน 1 สีชมพู 1)</t>
  </si>
  <si>
    <t>โหล</t>
  </si>
  <si>
    <t>สันรูดพลาสติกขนาด A4 หนา 5 มม. (สีน้ำเงิน 1 สีชมพู 1)</t>
  </si>
  <si>
    <t>แผ่นพลาสติกใสทำปก A4 (บรรจุ 100 แผ่น)</t>
  </si>
  <si>
    <t>ค่าเหมาจ้างรถ</t>
  </si>
  <si>
    <t>คัน</t>
  </si>
  <si>
    <t>คน</t>
  </si>
  <si>
    <t>ค่าของที่ระลึก</t>
  </si>
  <si>
    <t>เทปผ้าสี ขนาด 1½ นิ้ว แกนใหญ่ (สีน้ำเงิน 2 สีชมพู 2)</t>
  </si>
  <si>
    <t xml:space="preserve">กระดาษปกการ์ดสี ขนาด A4 150 แกรม(สีชมพู 2 สีฟ้า 1) </t>
  </si>
  <si>
    <t>ประมาณการค่าใช้จ่ายตามโครงการพัฒนากลุ่มบริหารงานกิจการนักเรียน</t>
  </si>
  <si>
    <t>กระดาษถ่ายเอกสาร ขนาด A4 70 ก./ตรม.(Quality)</t>
  </si>
  <si>
    <t>กระดาษการ์ดขาว ขนาด A4 120 ก./ตรม. 100 แผ่น</t>
  </si>
  <si>
    <t>กระดาษปกสี ขนาด A4 120 ก. (สีฟ้า, สีชมพู)</t>
  </si>
  <si>
    <t>เทปผ้าสี ขนาด 1.5 นิ้ว แกนใหญ่</t>
  </si>
  <si>
    <t>โฟมเทป 2 หน้า ยาว 5 เมตร 3M</t>
  </si>
  <si>
    <t>ลวดเย็บกระดาษ เบอร์ 10-1M กล่องละ 1000 ตัว</t>
  </si>
  <si>
    <t>ลวดเย็บกระดาษ เบอร์ 35-1M กล่องละ 1000 ตัว</t>
  </si>
  <si>
    <t xml:space="preserve">ลวดยิงกระดาษ เบอร์ T3-13MB กล่องละ 1000 ตัว </t>
  </si>
  <si>
    <t>เหล็กหนีบกระดาษสีดำ เบอร์ 108 Elfen</t>
  </si>
  <si>
    <t>เหล็กหนีบกระดาษสีดำ เบอร์ 109 Elfen</t>
  </si>
  <si>
    <t xml:space="preserve">ลวดเสียบกระดาษเคลือบเบอร์ 1 </t>
  </si>
  <si>
    <t>กาวแท่ง ขนาด 8.2 กรัม UHU</t>
  </si>
  <si>
    <t>เข็มหมุดปักแผนที่</t>
  </si>
  <si>
    <t>น้ำหมึกเติม Brother สีดำ 100 มล.</t>
  </si>
  <si>
    <t>กระดาษอิ้งค์เจ็ทชนิดเนื้อมันวาว Fuji ขนาด A4 130 แกรม  100 แผ่น</t>
  </si>
  <si>
    <t>น้ำหมึกเติม Brother สีน้ำเงิน 100 มล.</t>
  </si>
  <si>
    <t>น้ำหมึกเติม Brother สีแดง 100 มล.</t>
  </si>
  <si>
    <t>น้ำหมึกเติม Brother สีเหลือง 100 มล.</t>
  </si>
  <si>
    <t>กาวลาเท็กซ์ TOA ขนาด 32 ออนซ์</t>
  </si>
  <si>
    <t>แฟ้ม2ห่วง A4 สัน3.5ซม ตราช้าง NO.221 (ขายยกโหล12อัน)</t>
  </si>
  <si>
    <t xml:space="preserve">สมุดทะเบียนรับ A4 ปกน้ำเงิน </t>
  </si>
  <si>
    <t>เทปใส ขนาด 24 มม. เบอร์ 600 3M</t>
  </si>
  <si>
    <t>สติ๊กเกอร์ตัดขอบ ขนาด 18 มม. สีเลเซอร์</t>
  </si>
  <si>
    <t>เทปสำหรับปิดกล่องขุ่น ขนาด 2 นิ้ว  3M</t>
  </si>
  <si>
    <t>เทปสำหรับปิดกล่องใส ขนาด 2 นิ้ว  3M</t>
  </si>
  <si>
    <t>กระดาษโปสเตอร์ 2 หน้า บาง ขนาด 52x77 ซม. 105 ก./ตรม. คละสี</t>
  </si>
  <si>
    <t>สติ๊กเกอร์ PVC ขนาด 20x30 นิ้ว ใส (หลังเหลือง)</t>
  </si>
  <si>
    <t>สติ๊กเกอร์ PVC  ขนาด 20x30 นิ้ว สี K-TAK คละสี</t>
  </si>
  <si>
    <t>สันรูดพลาสติก ขนาดA4 หนา 3 มม. / (สีชมพู, สีฟ้า)</t>
  </si>
  <si>
    <t>สันรูดพลาสติก ขนาดA4 หนา 5 มม. / (สีชมพู, สีฟ้า)</t>
  </si>
  <si>
    <t>แผ่นใสพลาสติกทำปก ขนาด A4 บรรจุ 100 แผ่น</t>
  </si>
  <si>
    <t>กาวใส่ปืนยิงกาวแท่งใหญ่ บรรจุ 10 แท่ง</t>
  </si>
  <si>
    <t>ซองครุฑสีน้ำตาล ขนาด A4 (อย่างดี)</t>
  </si>
  <si>
    <t>ลิ้นแฟ้มพลาสติก บรรจุ 50 ชุด</t>
  </si>
  <si>
    <t xml:space="preserve">กรอบรูปขนาด A4 </t>
  </si>
  <si>
    <t>แฟ้มสันหนา 2 นิ้ว No.125 A4 ตราช้าง</t>
  </si>
  <si>
    <t>กระดาษสติ๊กเกอร์ ขนาด A4 ขาวมัน</t>
  </si>
  <si>
    <t>ตลับหมึก hp laserjet p1006 ราคา</t>
  </si>
  <si>
    <t xml:space="preserve"> รีม</t>
  </si>
  <si>
    <t xml:space="preserve"> ห่อ</t>
  </si>
  <si>
    <t xml:space="preserve"> ม้วน</t>
  </si>
  <si>
    <t xml:space="preserve"> อัน</t>
  </si>
  <si>
    <t xml:space="preserve"> กล่อง</t>
  </si>
  <si>
    <t xml:space="preserve"> โหล</t>
  </si>
  <si>
    <t xml:space="preserve"> แท่ง</t>
  </si>
  <si>
    <t xml:space="preserve"> ใบ</t>
  </si>
  <si>
    <t xml:space="preserve"> ขวด</t>
  </si>
  <si>
    <t xml:space="preserve"> เล่ม</t>
  </si>
  <si>
    <t xml:space="preserve"> แผ่น</t>
  </si>
  <si>
    <t xml:space="preserve"> แพ็ค</t>
  </si>
  <si>
    <t xml:space="preserve"> ห่อ </t>
  </si>
  <si>
    <t>กิโลกรัม</t>
  </si>
  <si>
    <t>กระดาษสี แบบบาง คละสี</t>
  </si>
  <si>
    <t>กระดาษปกสี ขนาด A4 120</t>
  </si>
  <si>
    <t>กระดาษบรู๊ฟ</t>
  </si>
  <si>
    <t>เมตร</t>
  </si>
  <si>
    <t>เทปกาว 2 หน้า บาง ขนาด 1 นิ้ว</t>
  </si>
  <si>
    <t>กระดาษสติ๊กเกอร์ ขนาด A4 ขาวด้าน</t>
  </si>
  <si>
    <t>ปลอกแขน สภานักเรียน</t>
  </si>
  <si>
    <t>เสื้อจราจร</t>
  </si>
  <si>
    <t>ผืน</t>
  </si>
  <si>
    <t>กรวยตั้งจราจร</t>
  </si>
  <si>
    <t>สีน้ำอะคิลิคสีเหลือง</t>
  </si>
  <si>
    <t>กระป๋อง</t>
  </si>
  <si>
    <t>นกหวีด</t>
  </si>
  <si>
    <t>หมวกกันน๊อค</t>
  </si>
  <si>
    <t>1.กิจกรรม   พัฒนางานจราจรและความปลอดภัย</t>
  </si>
  <si>
    <t>ประมาณการค่าใช้จ่ายตามโครงการพัฒนางานจราจรและความปลอดภัย</t>
  </si>
  <si>
    <t>ประมาณการค่าใช้จ่ายตามโครงการ พัฒนาระบบดูแลช่วยเหลือนักเรียน</t>
  </si>
  <si>
    <t>1.กิจกรรม   เยี่ยมบ้านหลังที่สอง (ประชุมผู้ปกครอง) ภาคเรียนที่ 2 ประจำปีการศึกษา 2562</t>
  </si>
  <si>
    <t xml:space="preserve">กระดาษถ่ายเอกสาร ขนาด A4 70 ก./ตรม. (idea MAX) </t>
  </si>
  <si>
    <t xml:space="preserve">กระดาษการ์ดขาวขนาด A4 120 แกรม 100 แผ่น </t>
  </si>
  <si>
    <t xml:space="preserve">แผ่นพลาสติกใสทำปก A4 บรรจุ 100 แผ่น </t>
  </si>
  <si>
    <t xml:space="preserve">แฟ้มเก็บผลงานขนาด A4 สอดปก 20 แผ่น เติมได้ สีขาว </t>
  </si>
  <si>
    <t xml:space="preserve">ไส้แฟ้ม ขนาด A4 บรรจุ 20 แผ่น </t>
  </si>
  <si>
    <t xml:space="preserve">กระดาษพิมพ์ภาพถ่าย A4 130 แกรม </t>
  </si>
  <si>
    <t xml:space="preserve">ค่าเลี้ยงอาหารว่างผู้ปกครอง </t>
  </si>
  <si>
    <t xml:space="preserve">ป้ายไวนิล </t>
  </si>
  <si>
    <t>ป้าย</t>
  </si>
  <si>
    <t>ค่าเช่าเครื่องเสียง</t>
  </si>
  <si>
    <t>2. กิจกรรม   เยี่ยมบ้านหลังที่สอง (ประชุมผู้ปกครอง) ภาคเรียนที่ 1 ประจำปีการศึกษา 2563</t>
  </si>
  <si>
    <t>ค่าเลี้ยงอาหารว่างผู้ปกครอง</t>
  </si>
  <si>
    <t>3. กิจกรรม   เยี่ยมบ้านนักเรียน</t>
  </si>
  <si>
    <t>สันรูดพลาสติกขนาด A4 หนา 15 มม. สีฟ้า</t>
  </si>
  <si>
    <t>4.กิจกรรม รู้จักนักเรียนเป็นรายบุคคล (SDQ)</t>
  </si>
  <si>
    <t xml:space="preserve">สันรูดพลาสติก ขนาด A4 หนา 7 มม </t>
  </si>
  <si>
    <t>5.กิจกรรม โฮมรูม (Homeroom) และการเช็คชื่อนักเรียนหน้าเสาธง</t>
  </si>
  <si>
    <t xml:space="preserve">เทปผ้าสี ขนาด 1.5 นิ้ว แกนใหญ่ (สีน้ำเงิน 6, แดง 4) </t>
  </si>
  <si>
    <t>ประมาณการค่าใช้จ่ายตามโครงการ ส่งเสริมความปลอดภัยในสถานศึกษา</t>
  </si>
  <si>
    <t>1.กิจกรรม  ส่งเสริมความปลอดภัยในสถานศึกษา</t>
  </si>
  <si>
    <t>แผ่นใสชนิดเขียน บรรจุ 100 แผ่น</t>
  </si>
  <si>
    <t xml:space="preserve">  1.กิจกรรม   3 ก  ( กิจวัตร  กิจการ  กิจกรรม )  นางสาวศิริจันทร์ พุทธพงษ์</t>
  </si>
  <si>
    <t>ประมาณการค่าใช้จ่ายตามโครงการ ส่งเสริมระเบียบวินัยนักเรียน</t>
  </si>
  <si>
    <t>กระดาษปกการ์ดสี ขนาด A4 120 แกรม (180 แผ่น)</t>
  </si>
  <si>
    <t>น้ำหมึกเติมแท่นประทับ ขนาด 1 ออนซ์ (สีแดง)</t>
  </si>
  <si>
    <t>สันรูดพลาสติก ขนาด A4 หนา 5 มม.</t>
  </si>
  <si>
    <t>สันรูดพลาสติก ขนาด A4 หนา 10 มม.</t>
  </si>
  <si>
    <t>ตู้รับจดหมาย เล็ก</t>
  </si>
  <si>
    <t xml:space="preserve">2.กิจกรรม เสริมสร้างวินัยนักเรียน </t>
  </si>
  <si>
    <t>ประมาณการค่าใช้จ่ายตามโครงการ สถานศึกษาสีขาว ปลอดยาเสพติดและอบายมุข</t>
  </si>
  <si>
    <t>แฟ้ม</t>
  </si>
  <si>
    <t>ป้ายไวนิล</t>
  </si>
  <si>
    <t>ชุดตรวจสารเสพติด แบบสตริป(จุ่ม) ชุดตรวจยาบ้า,ยาไอซ์100 ตย</t>
  </si>
  <si>
    <t xml:space="preserve">   กิจกรรม สถานศึกษาปลอดยาเสพติดและอบายมุข</t>
  </si>
  <si>
    <t>ปี</t>
  </si>
  <si>
    <t>ประมาณการค่าใช้จ่ายตามโครงการพัฒนากลุ่มงานบริหารทั่วไป</t>
  </si>
  <si>
    <t>กระดาษถ่ายเอกสาร a4 70ก./ตรม.ไอเดียแม็กซ์</t>
  </si>
  <si>
    <t>แฟ้มตราช้างสันกว้าง A4 สัน 3 นิ้ว สีดำ</t>
  </si>
  <si>
    <t>คลิปหนีบกระดาษ</t>
  </si>
  <si>
    <t>สมุดปกแข็งจดบันทึกรายการ</t>
  </si>
  <si>
    <t xml:space="preserve">2.กิจกรรม เขตพื้นที่รับผิดชอบ </t>
  </si>
  <si>
    <t>ไม้กวาดทางมะพร้าว</t>
  </si>
  <si>
    <t>ไม้กวาดดอกหญ้า</t>
  </si>
  <si>
    <t>ถุงดำใส่ขยะ ขนาด 30 x 40</t>
  </si>
  <si>
    <t>น้ำยาเช็ดกระจก 5,200 ML</t>
  </si>
  <si>
    <t>ที่ตักขยะสังกะสี</t>
  </si>
  <si>
    <t>ไม้ถูพื้น</t>
  </si>
  <si>
    <t>น้ำยาถูพื้น save pak สีชมพู 5200 ML</t>
  </si>
  <si>
    <t xml:space="preserve">3.กิจกรรม ความสะอาดห้องน้ำ </t>
  </si>
  <si>
    <t>ผ้าปิดจมูก</t>
  </si>
  <si>
    <t xml:space="preserve"> ผืน</t>
  </si>
  <si>
    <t xml:space="preserve">น้ำยาล้างห้องน้ำ 450 ML. </t>
  </si>
  <si>
    <t>แปรงขัดพื้นแบบด้ามยาว</t>
  </si>
  <si>
    <t>แปรงกลมล้างห้องน้ำ</t>
  </si>
  <si>
    <t>ไม้ยางรีดน้ำ 24 นิ้ว</t>
  </si>
  <si>
    <t xml:space="preserve">ไฟหลอดนีออน LED </t>
  </si>
  <si>
    <t>หลอด</t>
  </si>
  <si>
    <t xml:space="preserve">ก็อกน้ำล้างมือ </t>
  </si>
  <si>
    <t>ก้ามปูรัดท่อ 4 หุน</t>
  </si>
  <si>
    <t>3 ทาง 4 หุน</t>
  </si>
  <si>
    <t>เกลียวใน 4 หุน</t>
  </si>
  <si>
    <t>ข้องอ 4 หุน</t>
  </si>
  <si>
    <t xml:space="preserve">4.กิจกรรม ปรับปรุงซ่อมแซม ทำความสะอาดอาคารเรียนอาคารประกอบ </t>
  </si>
  <si>
    <t xml:space="preserve"> กระป๋อง</t>
  </si>
  <si>
    <t>เสาธง 2 เมตร</t>
  </si>
  <si>
    <t>ธงชาติ 1 × 2 เมตร</t>
  </si>
  <si>
    <t xml:space="preserve">5.กิจกรรม ซุ้มโค้งทางเดินระหว่างอาคาร </t>
  </si>
  <si>
    <t xml:space="preserve">6.กิจกรรม ต่อชายคาที่จอดรถครู </t>
  </si>
  <si>
    <t>ผ้าสำเร็จ(คลุมโต๊ะอาหาร)</t>
  </si>
  <si>
    <t>เชือกฟาง</t>
  </si>
  <si>
    <t>เทปกาวกระดาษ</t>
  </si>
  <si>
    <t>กล่องพลาสติก ขนาด 500 X 500 ซม.</t>
  </si>
  <si>
    <t>เข็มหมุด</t>
  </si>
  <si>
    <t xml:space="preserve">ค่าส่งซักผ้า </t>
  </si>
  <si>
    <t>ครั้ง</t>
  </si>
  <si>
    <t xml:space="preserve">8.กิจกรรม ปูกระเบื้องหน้าห้องบริหารทั่วไป </t>
  </si>
  <si>
    <t>ปูนเสือ</t>
  </si>
  <si>
    <t>ลูก</t>
  </si>
  <si>
    <t>ฟองน้ำ</t>
  </si>
  <si>
    <t xml:space="preserve">9.กิจกรรม บำรุงรักษาพัฒนาสภาพภูมิทัศน์ </t>
  </si>
  <si>
    <t>หน้าดิน</t>
  </si>
  <si>
    <t>คิว</t>
  </si>
  <si>
    <t>ดินถม</t>
  </si>
  <si>
    <t>ปูนตราเสือ</t>
  </si>
  <si>
    <t>น้ำมันแก๊สโซฮอล 91</t>
  </si>
  <si>
    <t>จารบี</t>
  </si>
  <si>
    <t>ใบตัดหญ้า 18 นิ้ว</t>
  </si>
  <si>
    <t>เอ็นตัดหญ้า</t>
  </si>
  <si>
    <t>น้ำมันทูที</t>
  </si>
  <si>
    <t>หัวเทียน</t>
  </si>
  <si>
    <t>หัว</t>
  </si>
  <si>
    <t>คราดเหล็กด้ามไม้</t>
  </si>
  <si>
    <t>ใบเลื่อยเหล็ก</t>
  </si>
  <si>
    <t>ใบเลื่อยโค้ง</t>
  </si>
  <si>
    <t>เส้น</t>
  </si>
  <si>
    <t>หัวกระโหลกเครื่องตัดหญ้า</t>
  </si>
  <si>
    <t>ใบตัดเหล็กอย่างบาง</t>
  </si>
  <si>
    <t>ใบเจียรหนา</t>
  </si>
  <si>
    <t>ใบตัดไฟเบอร์</t>
  </si>
  <si>
    <t>ใบตัดปูน</t>
  </si>
  <si>
    <t>10.กิจกรรม ปรับปรุงต่อเติมระบบประปา</t>
  </si>
  <si>
    <t>ล้างระบบน้ำบาดาล เครื่องกรองน้ำ</t>
  </si>
  <si>
    <t>ไส้กรองน้ำ</t>
  </si>
  <si>
    <t>กาวหลอดทาท่อ PVC ตราช้าง</t>
  </si>
  <si>
    <t>ก็อกน้ำล้างมือ ขนาด 4 หุน</t>
  </si>
  <si>
    <t>เทปพันเกลียว PVC</t>
  </si>
  <si>
    <t>11.กิจกรรม ปรับปรุงต่อเติมระบบไฟฟ้า</t>
  </si>
  <si>
    <t>หลอดไฟหัวเกียวแบบLED 7W warm white</t>
  </si>
  <si>
    <t>หลอดนีออนสั้น LED T8 ขนาด18W แสงขาว เดย์ไลท์</t>
  </si>
  <si>
    <t xml:space="preserve"> หลอด</t>
  </si>
  <si>
    <t>หลอดนีออนยาว LED LED T8 ขนาด38W แสงขาว เดย์ไลท์</t>
  </si>
  <si>
    <t>สวิตซ์ไฟ 10 ตัวต่อ 1 กล่อง</t>
  </si>
  <si>
    <t>ปลั๊กไฟ 10 ตัวต่อ 1 กล่อง</t>
  </si>
  <si>
    <t>กล่องไฟ</t>
  </si>
  <si>
    <t>เทปพันสายไฟ ม้วนใหญ่</t>
  </si>
  <si>
    <t>ดวง</t>
  </si>
  <si>
    <t xml:space="preserve">7.กิจกรรม งานผ้าตกแต่งและอุปกรณ์จัดงาน </t>
  </si>
  <si>
    <t>อิฐบล็อก</t>
  </si>
  <si>
    <t>ก้อน</t>
  </si>
  <si>
    <t>ปูนเสือมอลต้า</t>
  </si>
  <si>
    <t>ทราย</t>
  </si>
  <si>
    <t xml:space="preserve">เหล็ก 2 หุน </t>
  </si>
  <si>
    <t>ไม้หน้า 3 ยาว 6 เมตร</t>
  </si>
  <si>
    <t xml:space="preserve">ท่อน </t>
  </si>
  <si>
    <t>ตะปู 3”</t>
  </si>
  <si>
    <t>ใบขัดรถถัง 60/80”</t>
  </si>
  <si>
    <t>ถัง</t>
  </si>
  <si>
    <t xml:space="preserve">  1. กิจกรรมค่ายคณิตศาสตร์</t>
  </si>
  <si>
    <t xml:space="preserve">กระดาษเกียรติบัตร </t>
  </si>
  <si>
    <t>ปากกาลูกลื่น 0.7 มม. นง.ด้ามใส (50ด้าม) ตราม้า H-02</t>
  </si>
  <si>
    <t>กระดาษ A4 100 แกรม</t>
  </si>
  <si>
    <t xml:space="preserve">ปากกาไวท์บอร์ด </t>
  </si>
  <si>
    <t xml:space="preserve">เมจิกปากกาน้ำเงิน และปากกาแดง </t>
  </si>
  <si>
    <t>Master Art มาสเตอร์อาร์ต ดินสอสีแท่งยาว 24 สี</t>
  </si>
  <si>
    <t xml:space="preserve">ของรางวัล </t>
  </si>
  <si>
    <t>กระดาษสีบางคละสี</t>
  </si>
  <si>
    <t>ค่าน้ำ</t>
  </si>
  <si>
    <t>ค่าน้ำแข็ง</t>
  </si>
  <si>
    <t>ผ้าพันคอทำกิจกรรม</t>
  </si>
  <si>
    <t xml:space="preserve">2.English Speaking Day </t>
  </si>
  <si>
    <t>เทปกาว 2 หน้า</t>
  </si>
  <si>
    <t>ม้วน </t>
  </si>
  <si>
    <t>กระดาษเทาขาว</t>
  </si>
  <si>
    <t> แผ่น</t>
  </si>
  <si>
    <t>กระดาษเทาสี</t>
  </si>
  <si>
    <t>แผ่น </t>
  </si>
  <si>
    <t>ปากกาเคมี 2 หัว</t>
  </si>
  <si>
    <t>ด้าม </t>
  </si>
  <si>
    <t>กระดาษสีแข็ง (คละสี)</t>
  </si>
  <si>
    <t>สมุด</t>
  </si>
  <si>
    <t> เล่ม</t>
  </si>
  <si>
    <t>เชือกขาวม้วนเล็ก</t>
  </si>
  <si>
    <t> ม้วน</t>
  </si>
  <si>
    <t>ของชำร่วยวิทยากร</t>
  </si>
  <si>
    <t> ชุด</t>
  </si>
  <si>
    <t>ลูกโป่ง</t>
  </si>
  <si>
    <t> ถุง</t>
  </si>
  <si>
    <t>3.กิจกรรม ไทยทรรศน์ ตามรอยสุนทรภู่ กวีเอกของโลก</t>
  </si>
  <si>
    <t>ค่ายานพาหนะ</t>
  </si>
  <si>
    <t>ค่าตอบแทนวิทยากร</t>
  </si>
  <si>
    <t xml:space="preserve">4.กิจกรรมเที่ยวเมืองเก่าเล่าประวัติศาสตร์ </t>
  </si>
  <si>
    <t xml:space="preserve">ค่าพาหนะ </t>
  </si>
  <si>
    <t>ค่าอาหารกลางวัน</t>
  </si>
  <si>
    <t>ค่าเข้าชม</t>
  </si>
  <si>
    <t xml:space="preserve">5.กิจกรรมค่ายพัฒนาศักยภาพภาษาไทย (การอ่าน-การเขียน) </t>
  </si>
  <si>
    <t xml:space="preserve">6.กิจกรรมการเข้าค่ายพุทธบุตร </t>
  </si>
  <si>
    <t>มื้อ</t>
  </si>
  <si>
    <t>ค่ารถ</t>
  </si>
  <si>
    <t xml:space="preserve">ประมาณการค่าใช้จ่ายตามโครงการบริหารจัดการงานวิชาการ </t>
  </si>
  <si>
    <t xml:space="preserve">1.กิจกรรมพัฒนาหลักสูตร </t>
  </si>
  <si>
    <t xml:space="preserve">2.กิจกรรมพัฒนาตารางเรียนตารางสอน </t>
  </si>
  <si>
    <t xml:space="preserve">3.กิจกรรมต้อนรับลูกป่าเด็งสู่รั้วน้ำเงิน-แดง </t>
  </si>
  <si>
    <t>ค่าป้าย ไวนิล</t>
  </si>
  <si>
    <t>แพ๊ค</t>
  </si>
  <si>
    <t>ค่าอาหารสำหรับนักเรียน /ค่าเบรค/ค่าน้ำ</t>
  </si>
  <si>
    <t xml:space="preserve">ค่าวัสดุฝึกทักษะนักเรียน </t>
  </si>
  <si>
    <t xml:space="preserve">5.กิจกรรมแนะแนวทางการศึกษาต่อในระบบ T-CAS และการจัดทำพอร์ตโฟลิโอ </t>
  </si>
  <si>
    <t> รีม</t>
  </si>
  <si>
    <t>6.แนะแนวสู่เส้นทางเด็กป่าเด็งวิทยา</t>
  </si>
  <si>
    <t>กระดาษ A4 80 แกรม</t>
  </si>
  <si>
    <t>รีม </t>
  </si>
  <si>
    <t>หมึกเติม canon</t>
  </si>
  <si>
    <t> 4</t>
  </si>
  <si>
    <t>ป้ายไวนิล ขนาด  2.7 *4 เมตร</t>
  </si>
  <si>
    <t xml:space="preserve">7.กิจกรรมเชิดชูเกียรตินักเรียนที่นำชื่อเสียงมาสู่โรงเรียน </t>
  </si>
  <si>
    <t xml:space="preserve">8.กิจกรรมยกระดับผลสัมฤทธิ์ทางการเรียน </t>
  </si>
  <si>
    <t xml:space="preserve">9.กิจกรรมการแข่งขันศิลปหัตถกรรมนักเรียน </t>
  </si>
  <si>
    <t xml:space="preserve">การแข่งขันศิลปหัตถกรรมนักเรียน </t>
  </si>
  <si>
    <t>(ระดับเขตพื้นที่การศึกษา)</t>
  </si>
  <si>
    <t>ค่าเบี้ยเลี้ยงนักเรียน</t>
  </si>
  <si>
    <t>ค่าวัสดุอุปกรณ์ของแต่ละกลุ่มสาระ</t>
  </si>
  <si>
    <t>วัสดุ</t>
  </si>
  <si>
    <t>การแข่งขันศิลปหัตถกรรมนักเรียน</t>
  </si>
  <si>
    <t>(ระดับระดับภาค)</t>
  </si>
  <si>
    <t>ห้อง</t>
  </si>
  <si>
    <t>10.กิจกรรมการทดสอบทางการศึกษา  O-NET</t>
  </si>
  <si>
    <t> กล่อง</t>
  </si>
  <si>
    <t xml:space="preserve">รถเช่าสำหรับพานักเรียนเดินทางไปสอบ        O – net จำนวน 2 วัน </t>
  </si>
  <si>
    <t xml:space="preserve">11.กิจกรรมปัจฉิมนิเทศ </t>
  </si>
  <si>
    <t>ลูกโป่งมุก 12 นิ้ว</t>
  </si>
  <si>
    <t>ลูกโป่งฟอยล์รูปหัวใจเต็มดวง 10 นิ้ว</t>
  </si>
  <si>
    <t xml:space="preserve">ลูกโป่งฟอยล์รูปดาว </t>
  </si>
  <si>
    <t>โฟมหนา</t>
  </si>
  <si>
    <t>12.กิจกรรมพิธีมอบประกาศนียบัตร</t>
  </si>
  <si>
    <t>13.กิจกรรม   พัฒนาวัดผลและประเมินผล</t>
  </si>
  <si>
    <t xml:space="preserve">กิจกรรมวัดผลประเมินผลการเรียนรู้ กระดาษ A4 สำหรับทำข้อสอบ </t>
  </si>
  <si>
    <t>-ซองครุฑสีน้ำตาล ขนาด A4 ขยายข้าง</t>
  </si>
  <si>
    <t> ซอง</t>
  </si>
  <si>
    <t>-ซองครุฑสีน้ำตาลขนาด 11x18 นิ้ว ขยายข้าง</t>
  </si>
  <si>
    <t>100</t>
  </si>
  <si>
    <t xml:space="preserve">หมุดทองเหลืองเย็บข้อสอบขนาด 1 นิ้ว </t>
  </si>
  <si>
    <t>กล่อง </t>
  </si>
  <si>
    <t xml:space="preserve">ลวดเย็บกระดาษ MAX เบอร์ HD -10 D </t>
  </si>
  <si>
    <t xml:space="preserve">กระดาษโปสเตอร์คละสี </t>
  </si>
  <si>
    <t xml:space="preserve">14.กิจกรรมพัฒนางานทะเบียน </t>
  </si>
  <si>
    <t>ปพ1:บ ระเบียนแสดงผลการเรียน หลักสูตรแกนกลางการศึกษาขั้นพื้นฐาน พ.ศ. 2551 ระดับมัธยมศึกษาตอนต้น (ฉบับคอมพิวเตอร์)</t>
  </si>
  <si>
    <t xml:space="preserve">ปพ1:พ ระเบียนแสดงผลการเรียน หลักสูตรแกนกลางการศึกษาขั้นพื้นฐาน พ.ศ. 2551 ระดับมัธยมศึกษาตอนปลาย </t>
  </si>
  <si>
    <t>(ฉบับคอมพิวเตอร์)</t>
  </si>
  <si>
    <t xml:space="preserve">ปพ2:บ ประกาศนียบัตรสําหรับผู้เรียนที่สําเร็จการศึกษาภาคบังคับ ตามหลักสูตรแกนกลางการศึกษาขั้นพืนฐาน พ.ศ.2551  </t>
  </si>
  <si>
    <t>(จบมัธยมศึกษาปีที่ 3)</t>
  </si>
  <si>
    <t xml:space="preserve">ปพ2:พ ประกาศนียบัตรสําหรับผู้เรียนที่สําเร็จการศึกษาขั้นพื้นฐาน ตามหลักสูตรแกนกลางการศึกษาขั้นพืนฐาน พ.ศ.2551 </t>
  </si>
  <si>
    <t>(จบมัธยมศึกษาปีที่ 6)</t>
  </si>
  <si>
    <t xml:space="preserve">ปพ3:บ แบบรายงานผู้สําเร็จการศึกษาตามหลักสูตรแกนกลางการศึกษาขั้นพื้นฐาน พ.ศ.2551 ระดับมัธยมศึกษาตอนต้น </t>
  </si>
  <si>
    <t xml:space="preserve">ปพ3:พ แบบรายงานผู้สําเร็จการศึกษาตามหลักสูตรแกนกลางการศึกษาขั้นพื้นฐาน พ.ศ.2551 ระดับมัธยมศึกษาตอนปลาย </t>
  </si>
  <si>
    <t>แฟ้มซอง A4 คละสี</t>
  </si>
  <si>
    <t>กาวแท่ง</t>
  </si>
  <si>
    <t xml:space="preserve">ซองขยายข้าง </t>
  </si>
  <si>
    <t>ปพ.5</t>
  </si>
  <si>
    <t xml:space="preserve">ปพ.6 </t>
  </si>
  <si>
    <t>สมุดทะเบียนนักเรียน</t>
  </si>
  <si>
    <t>เล่ม </t>
  </si>
  <si>
    <t>15.กิจกรรมการพัฒนางานวิจัยในสถานศึกษา</t>
  </si>
  <si>
    <t xml:space="preserve">16.กิจกรรมการนิเทศภายในสถานศึกษา </t>
  </si>
  <si>
    <t>17.กิจกรรมพัฒนาส่งเสริมประสิทธิภาพระบบการจัดการ</t>
  </si>
  <si>
    <t xml:space="preserve">หมึกเครื่องพิมพ์ Brother DCP-T300 สีฟ้า สีชมพู สีเหลือง </t>
  </si>
  <si>
    <r>
      <t xml:space="preserve">หมึกเครื่องพิมพ์ HP Laser Jet p2055d </t>
    </r>
    <r>
      <rPr>
        <sz val="16"/>
        <color theme="1"/>
        <rFont val="TH SarabunPSK"/>
        <family val="2"/>
      </rPr>
      <t>สีฟ้า สีชมพู สีเหลือง</t>
    </r>
  </si>
  <si>
    <t>ตลับ</t>
  </si>
  <si>
    <t>หมึกเครื่องพิมพ์ HP office Jet Pro 8720 สีฟ้า  สีเหลือง สีชมพู สีดำ ( ตลับละ 1,700)</t>
  </si>
  <si>
    <t>หมึกเครื่องพิมพ์ HP Laser Jet p2035 (เบิกตามจำนวนจริง)</t>
  </si>
  <si>
    <t>หมึกเครื่องพิมพ์ RISO 200 AW และกระดาษไข RISO RZ A4 ( หมึก 2 ไข 4)</t>
  </si>
  <si>
    <t>กล่อง/ชุด</t>
  </si>
  <si>
    <t>กระดาษ A4 idea MAX  70 gsm.</t>
  </si>
  <si>
    <t>กระดาษปกสี A4 180 gsm (ฟ้า ชมพู เหลือง เขียว)</t>
  </si>
  <si>
    <t> ห่อ</t>
  </si>
  <si>
    <t>กระดาษพิมพ์ใบประกาศนียบัตร A4</t>
  </si>
  <si>
    <t>กรอบรูป</t>
  </si>
  <si>
    <t> กรอบ</t>
  </si>
  <si>
    <t>ลวดเย็บกระดาษ MAX 1210 FA-H</t>
  </si>
  <si>
    <t>ลวดเสียบกระดาษ</t>
  </si>
  <si>
    <t>คลิปดำ  15 มม.</t>
  </si>
  <si>
    <t> ตัว</t>
  </si>
  <si>
    <t>คลิปดำ  25 มม.</t>
  </si>
  <si>
    <t> ตัว </t>
  </si>
  <si>
    <t>คลิปดำ  1 นิ้ว</t>
  </si>
  <si>
    <t>เทปแลคซีน ขนาด 2 นิ้ว</t>
  </si>
  <si>
    <t>เทปแลคซีน ขนาด 1.5 นิ้ว</t>
  </si>
  <si>
    <t>เทปใส ขนาด 1 นิ้ว แกนใหญ่</t>
  </si>
  <si>
    <t>กระดาษโฟโต้ 130 แกรม</t>
  </si>
  <si>
    <t>กระดาษโน้ตมีกาว ขนาด 2x3 นิ้ว</t>
  </si>
  <si>
    <t> แพ็ค</t>
  </si>
  <si>
    <t>ทะเบียนหนังสือส่ง ขนาด A4</t>
  </si>
  <si>
    <t>ไส้แฟ้มขนาด A4</t>
  </si>
  <si>
    <t>แผ่นรองเอกสาร</t>
  </si>
  <si>
    <t>พลาสติกเคลือบบัตร ขนาด A 4</t>
  </si>
  <si>
    <t>แพ็ค </t>
  </si>
  <si>
    <t>พลาสติกเคลือบบัตร ขนาด 65x95mm</t>
  </si>
  <si>
    <t>กาวแท่งขนาด 45 กรัม  UHU</t>
  </si>
  <si>
    <t> แท่ง</t>
  </si>
  <si>
    <t>โฟมเทป 2 หน้า ยาว 5 เมตร  3M</t>
  </si>
  <si>
    <t>ประมาณการค่าใช้จ่ายตามโครงการ พัฒนางานแผนงาน</t>
  </si>
  <si>
    <t xml:space="preserve">1. กิจกรรม  จัดทำแผนปฏิบัติการประจำปีงบประมาณ  2563  </t>
  </si>
  <si>
    <t>ค่าผลิตเอกสาร + จัดทำรูปเล่ม</t>
  </si>
  <si>
    <r>
      <t>แ</t>
    </r>
    <r>
      <rPr>
        <b/>
        <sz val="16"/>
        <color rgb="FF000000"/>
        <rFont val="TH SarabunPSK"/>
        <family val="2"/>
      </rPr>
      <t>ผนปฏิบัติการ</t>
    </r>
  </si>
  <si>
    <t>กระดาษ A4</t>
  </si>
  <si>
    <t>ไส้แฟ้ม</t>
  </si>
  <si>
    <t>กระดาษ ปก</t>
  </si>
  <si>
    <t>คลิปหนีบกระดาษดำ เบอร์ 110</t>
  </si>
  <si>
    <r>
      <t xml:space="preserve">ชุดหมึกปริ้นเตอร์ </t>
    </r>
    <r>
      <rPr>
        <sz val="11"/>
        <color rgb="FF000000"/>
        <rFont val="TH SarabunPSK"/>
        <family val="2"/>
      </rPr>
      <t xml:space="preserve">Brother t300 </t>
    </r>
    <r>
      <rPr>
        <sz val="16"/>
        <color rgb="FF000000"/>
        <rFont val="TH SarabunPSK"/>
        <family val="2"/>
      </rPr>
      <t>ชนิดเติม(ชุด)</t>
    </r>
  </si>
  <si>
    <t>แฟ้มใหญ่</t>
  </si>
  <si>
    <t>สมุดบันทึกการประชุม</t>
  </si>
  <si>
    <t>เครื่องเย็บกระดาษ เบอร์ 10</t>
  </si>
  <si>
    <t xml:space="preserve">ลวดเย็บกระดาษ เบอร์ 10 </t>
  </si>
  <si>
    <t xml:space="preserve">2. กิจกรรม  ติดตามตรวจสอบ ประเมินผล แผนงานและโครงการ </t>
  </si>
  <si>
    <t xml:space="preserve">ค่าเข้าเล่มเอกสาร SAR 10 เล่ม </t>
  </si>
  <si>
    <t>ประมาณการค่าใช้จ่ายตามโครงการ ประกันคุณภาพการศึกษา</t>
  </si>
  <si>
    <t xml:space="preserve">1.กิจกรรม   ประกันคุณภาพการศึกษา </t>
  </si>
  <si>
    <t xml:space="preserve"> 1.กิจกรรม   เข้าค่ายพักแรม </t>
  </si>
  <si>
    <t>กิจกรรมเข้าค่ายลูกเสือ/เนตรนารี</t>
  </si>
  <si>
    <t>งาน</t>
  </si>
  <si>
    <t>ดำเนินงานตามโครงการ</t>
  </si>
  <si>
    <t>ประมาณการค่าใช้จ่ายตามโครงการ ส่งเสริมประสิทธิภาพการจัดการเรียนรู้ 8 กลุ่มสาระการเรียนรู้</t>
  </si>
  <si>
    <t>2.1 กิจกรรมพัฒนา ปรับปรุง ซ่อมแซม ห้องเรียนวิชาชีพ</t>
  </si>
  <si>
    <t xml:space="preserve">2.2 กิจกรรมพัฒนาการเรียนการสอนวิชาคหกรรม </t>
  </si>
  <si>
    <t>กระดาษหลังรูป เบอร์ 25</t>
  </si>
  <si>
    <t>แก๊ส 15 กก.</t>
  </si>
  <si>
    <t>น้ำมันพืช</t>
  </si>
  <si>
    <t>ปีบ</t>
  </si>
  <si>
    <t>กระดาษแบงค์สี A4 บรรจุ 500 แผ่น</t>
  </si>
  <si>
    <t xml:space="preserve">สีโปสเตอร์ 15 ซีซี มาสเตอร์อาร์ท 6 ขวด </t>
  </si>
  <si>
    <t>กาวลาเท็กซ์ ขนาด 32 ออนซ์ TOA</t>
  </si>
  <si>
    <t>กาวใส่ปืนยิงกาวแท่งเล็ก 250 กรัม</t>
  </si>
  <si>
    <t>กะละมังพลาสติกขนาด 50 เซนติเมตร</t>
  </si>
  <si>
    <t>น้ำยาล้างจาน ขนาด 3,800 มล.</t>
  </si>
  <si>
    <t>ผงซักฟอก ขนาด 4,000 กรัม</t>
  </si>
  <si>
    <t>ถ้วยตะไล (ถ้วยขนมถ้วย) จำนวน 100 ใบ</t>
  </si>
  <si>
    <t>ถ้วยตะไล (ถ้วยขนมถ้วยฟู) จำนวน 100 ใบ</t>
  </si>
  <si>
    <t>2.3 กิจกรรมพัฒนาการเรียนการสอนวิชาเกษตร (ไฮโดรโปนิกส์/เกษตรผสมผสาน)</t>
  </si>
  <si>
    <t>กรดไนตริกเข้มข้น</t>
  </si>
  <si>
    <t>กรดฟอสฟอริก</t>
  </si>
  <si>
    <t>ฟองน้ำสำหรับเพาะเมล็ด</t>
  </si>
  <si>
    <t>ไม่มีส่วนผสมสารกันวาบไฟ </t>
  </si>
  <si>
    <t>ขนาด : 1 x 1 x 1 นิ้ว </t>
  </si>
  <si>
    <t>ขนาดบรรจุ : 96 ชิ้น / แผ่น</t>
  </si>
  <si>
    <t>เครื่องวัดค่า EC pH TDS สำหรับไฮโดรโปนิกส์</t>
  </si>
  <si>
    <t>เมล็ดทานตะวัน</t>
  </si>
  <si>
    <t>เมล็ดผักบุ้ง</t>
  </si>
  <si>
    <t>ขุยมะพร้าว</t>
  </si>
  <si>
    <t>กระสอบ</t>
  </si>
  <si>
    <t>กาบมะพร้าวสับ</t>
  </si>
  <si>
    <t>แกลบดำ</t>
  </si>
  <si>
    <t xml:space="preserve">2.4 กิจกรรมพัฒนาการเรียนการสอนวิชางานช่าง </t>
  </si>
  <si>
    <t>คาปาซิเตอร์ 250 V AC 250 uf</t>
  </si>
  <si>
    <t>หัวเติมลมพร้อมเกย์วัด</t>
  </si>
  <si>
    <t>ไขควงปากแฉก แกนกลม ขนาด 6 นิ้ว</t>
  </si>
  <si>
    <t>ไขควงปากแบน แกนดำ ไม่ทะลุ ขนาด 3 นิ้ว แกนยาว 78 mm. ปากกว้าง 6 mm.</t>
  </si>
  <si>
    <t>ไขควงแกน 4 mm ปากแบน ขนาด 6นิ้ว กนยาว 100 mm ปากกว้าง 4 mm.</t>
  </si>
  <si>
    <t xml:space="preserve">หนา 0.7 mm. </t>
  </si>
  <si>
    <t>เหล็กงัดยาง 12 นิ้ว SOLO</t>
  </si>
  <si>
    <t xml:space="preserve"> ปืนเป่า ลม AGL-AL - Air gun long type(Italy) - Cast  AL Body ปืนเป่าลมรุ่นหัวเป่ายาว – ทำจากอลูมิเนียมหล่อ</t>
  </si>
  <si>
    <t>คีมปากจิ้งจก  ขนาด 7 นิ้ว ยี่ห้อ ToTal</t>
  </si>
  <si>
    <t>ยาเคาะสนิม ยี่ห้อ Sonex ขนาด 200 mm               V-power</t>
  </si>
  <si>
    <t>น้ำมันเครื่องรถเกียร์ธรรมดา เวลลอย 4T เอทีดับบลิว สเปเชียล เบอร์  40</t>
  </si>
  <si>
    <t>น้ำมันเครื่องรถเกียร์ออโต้  Castrol Active Automatic เบอร์ 40</t>
  </si>
  <si>
    <t>KKK กาวสำหรับปะยางจักรยาน มอร์เตอร์ไซด์ รถยนต์ ขนาด 80 กรัม รุ่น KKK-01</t>
  </si>
  <si>
    <t>แผ่นปะยางจักรยาน (แผ่นเล็ก12ดวง)</t>
  </si>
  <si>
    <t>ถาด สแตนเลส</t>
  </si>
  <si>
    <t>ถาด</t>
  </si>
  <si>
    <t>ตัวที ยี่ห้อVAUKO : WORK บล็อก ตัว T     เบอร์ 8 มิล รุ่น VAUKO-T-8</t>
  </si>
  <si>
    <t>ตัวที ยี่ห้อVAUKO : WORK บล็อก ตัว T              เบอร์ 10 มิล</t>
  </si>
  <si>
    <t>ตัวที ยี่ห้อVAUKO : WORK บล็อก ตัว T            เบอร์ 12 มิล</t>
  </si>
  <si>
    <t>ตัวที ยี่ห้อVAUKO : WORK บล็อก ตัว T               เเบอร์ 14 มิล</t>
  </si>
  <si>
    <t>กรวยถ่ายน้ำมันเครื่อง</t>
  </si>
  <si>
    <t xml:space="preserve">APEX กาหยอดน้ำมันเครื่องไส้ทองเหลือง            500 cc </t>
  </si>
  <si>
    <t>ดูดจานไฟ ยามาฮ่า ฮอนด้า PCX, CLICK,TZR, TZM, VR, ดูดล้อแม่เหล็ก ตัวดูดจานไฟ</t>
  </si>
  <si>
    <t>ชุดไม้ฉากสามเหลี่ยม inca 12" (T-30)</t>
  </si>
  <si>
    <t>แปรงลวดทองเหลือง</t>
  </si>
  <si>
    <t xml:space="preserve">แปรงทองเหลืองพู่กัน  ขนาด 1 นิ้ว 24 mm. </t>
  </si>
  <si>
    <t>โฟม หนา 3 นิ้ว</t>
  </si>
  <si>
    <t>ปลั๊กยางกลมตัวผู้ 3 ขา</t>
  </si>
  <si>
    <t>ปลั๊กตัวเมีย 3 ตา พร้อมกรอบ ยี่ห้อ Panasonic</t>
  </si>
  <si>
    <t>2.5 กิจกรรมเรียนรู้ครูภูมิปัญญาท้องถิ่นตามแนวทางเศรษฐกิจพอเพียง</t>
  </si>
  <si>
    <t xml:space="preserve">2.6 กิจกรรมอังคารสำราญใจ นำเด็กไทยสู่อาชีพ </t>
  </si>
  <si>
    <t>ฟองน้ำล้างรถ</t>
  </si>
  <si>
    <t xml:space="preserve">น้ำยาล้างรถ ยี่ห้อBarrier ขนาด 5 ลิตร </t>
  </si>
  <si>
    <t xml:space="preserve">หัวฉีดน้ำแรงดันสูง </t>
  </si>
  <si>
    <t>ผ้าไมโครไฟเบอร์ ขนาด 30x30 cm 260g.</t>
  </si>
  <si>
    <t>ผ้าไมโครไฟเบอร์ ขนาด 40x40 cm 260g.</t>
  </si>
  <si>
    <t xml:space="preserve">2.7 กิจกรรมพัฒนาห้องศูนย์การเรียนรู้กลุ่มสาระการเรียนรู้คณิตศาสตร์ </t>
  </si>
  <si>
    <t>เก้ออี้ไม้ยาง เหล็กกลม 7 หุน สูง 18 นิ้ว</t>
  </si>
  <si>
    <t xml:space="preserve">2.8 กิจกรรมคลินิกคณิตศาสตร์ </t>
  </si>
  <si>
    <t xml:space="preserve">2.9 กิจกรรมเสริมสร้างศักยภาพครูสู่มืออาชีพ กลุ่มสาระการเรียนรู้คณิตศาสตร์ </t>
  </si>
  <si>
    <t xml:space="preserve">กระดาษลอกลาย ขนาด 20 x 30 นิ้ว    </t>
  </si>
  <si>
    <t>2.10 กิจกรรม Merry Christmas &amp; Happy New Year Fantasy</t>
  </si>
  <si>
    <t>กระดาษการ์ด</t>
  </si>
  <si>
    <t>ลูกโป่งแดง</t>
  </si>
  <si>
    <t>ลูกโป่งขาว</t>
  </si>
  <si>
    <t>โฟมแผ่นใหญ่</t>
  </si>
  <si>
    <t xml:space="preserve">กระดาษอังกฤษสีเงิน </t>
  </si>
  <si>
    <t>(กระดาษสะท้อนแสง)</t>
  </si>
  <si>
    <t>กระดาษอังกฤษสีแดง</t>
  </si>
  <si>
    <t>เชือกสีขาว</t>
  </si>
  <si>
    <t xml:space="preserve"> ถุง</t>
  </si>
  <si>
    <t xml:space="preserve"> ชุด</t>
  </si>
  <si>
    <t>2.11 กิจกรรม One day one word.</t>
  </si>
  <si>
    <t xml:space="preserve">2.12 กิจกรรม Edutainment for English Skills Development. </t>
  </si>
  <si>
    <t>เหล็กหนีบกระดาษสีดำ เบอร์ 109 TEX             (กล่องละ 12 ตัว)</t>
  </si>
  <si>
    <t xml:space="preserve">2.13 กิจกรรม การเรียนการสอนภาษาญี่ปุ่น </t>
  </si>
  <si>
    <t>มินนะ โนะ นิฮงโกะ 1 ฉบับอักษรโรมัน</t>
  </si>
  <si>
    <t xml:space="preserve">ISBN:9789744431875 </t>
  </si>
  <si>
    <t>สำนักพิมพ์ภาษาและวัฒนธรรม</t>
  </si>
  <si>
    <r>
      <t>แบบฝึกหัด มินนะ โนะ นิฮงโกะ 1 2</t>
    </r>
    <r>
      <rPr>
        <vertAlign val="superscript"/>
        <sz val="16"/>
        <color rgb="FF000000"/>
        <rFont val="TH SarabunPSK"/>
        <family val="2"/>
      </rPr>
      <t>nd</t>
    </r>
    <r>
      <rPr>
        <sz val="16"/>
        <color rgb="FF000000"/>
        <rFont val="TH SarabunPSK"/>
        <family val="2"/>
      </rPr>
      <t xml:space="preserve"> Edition</t>
    </r>
  </si>
  <si>
    <t>ISBN:9789744436849</t>
  </si>
  <si>
    <t>แบบฝึกหัดการอ่าน</t>
  </si>
  <si>
    <r>
      <t xml:space="preserve"> มินนะ โนะ นิฮงโกะ 1 2</t>
    </r>
    <r>
      <rPr>
        <vertAlign val="superscript"/>
        <sz val="16"/>
        <color rgb="FF000000"/>
        <rFont val="TH SarabunPSK"/>
        <family val="2"/>
      </rPr>
      <t>nd</t>
    </r>
    <r>
      <rPr>
        <sz val="16"/>
        <color rgb="FF000000"/>
        <rFont val="TH SarabunPSK"/>
        <family val="2"/>
      </rPr>
      <t xml:space="preserve"> Edition</t>
    </r>
  </si>
  <si>
    <t>ISBN:9789744437396</t>
  </si>
  <si>
    <t>ค่าจัดส่ง</t>
  </si>
  <si>
    <t>2.14 กิจกรรมส่งเสริมการอ่าน</t>
  </si>
  <si>
    <t>กระดาษ เอ4 70 แกรม</t>
  </si>
  <si>
    <t>กระดาษสติ๊กเกอร์ ขนาด a4ขาวด้าน</t>
  </si>
  <si>
    <t xml:space="preserve">กระดาษกาวย่นขนาด 2 นิ้ว แกนใหญ่ </t>
  </si>
  <si>
    <t>กระดาษร้อยปอนด์ เอ4</t>
  </si>
  <si>
    <t>กระดาษ a4 สี 12 แกรม (100แผ่น)</t>
  </si>
  <si>
    <t>ฟิวเจอร์บอร์ด คละสี</t>
  </si>
  <si>
    <t>กระดาษสี คละสี</t>
  </si>
  <si>
    <r>
      <t>ดิ</t>
    </r>
    <r>
      <rPr>
        <sz val="16"/>
        <color rgb="FF000000"/>
        <rFont val="TH SarabunPSK"/>
        <family val="2"/>
      </rPr>
      <t>นน้ำมันก้อนกลาง บรรจุแพ็คละ 24 ก้อน   (คละสี)</t>
    </r>
  </si>
  <si>
    <t xml:space="preserve">2.15 กิจกรรมซื้อหนังสือให้น้องอ่าน </t>
  </si>
  <si>
    <t>เอาชีวิตรอดในอวกาศ เล่ม 1-4</t>
  </si>
  <si>
    <t>คุกกี้รันเอาชีวิตรอดในถ้ำ</t>
  </si>
  <si>
    <t>คุกกี้รันเอาชีวิตรอดในหุบเขา</t>
  </si>
  <si>
    <t>สุดล้ำวิทย์ไฮเทค เล่ม 12 ชุด คุกกี้รันวิทย์</t>
  </si>
  <si>
    <t>โครงงานวิทยาสาสตร์พิชิตเวทีโลก</t>
  </si>
  <si>
    <t>นักวิทยาศาสตร์เผยความลับ เคมี-ชีววิทยา</t>
  </si>
  <si>
    <t>40 ทดลองวิทย์ประดิษฐ์สนุกจากตึ๋งหนืด</t>
  </si>
  <si>
    <t>เปิดโลกสิ่งประดิษฐ์ แบบ STME</t>
  </si>
  <si>
    <t xml:space="preserve">คณิตคิดเร็ว ชุดเก่งคณิตศาสตร์ด้วยตนเอง </t>
  </si>
  <si>
    <t>การวัด ชุดเก่งคณิตศาสตร์ด้วยตนเอง</t>
  </si>
  <si>
    <t>ความน่าจะเป็น ชุดเก่งคณิตศาสตร์ด้วยตนเอง</t>
  </si>
  <si>
    <t>อัตราส่วนสัดส่วน ชุดเก่งคณิตศาสตร์ด้วยตนเอง</t>
  </si>
  <si>
    <t>ทศนิยม ชุดเก่งคณิตศาสตร์ด้วยตนเอง</t>
  </si>
  <si>
    <t>เทศส่วนทศนิยม</t>
  </si>
  <si>
    <t xml:space="preserve">ทุกโจทย์มีคำใบ้ยากแค่ไหนก็ทำได้ </t>
  </si>
  <si>
    <t>คณิตศาสตร์ ม.1</t>
  </si>
  <si>
    <t>คณิตศาสตร์ ม.2</t>
  </si>
  <si>
    <t>คณิตศาสตร์ ม.3</t>
  </si>
  <si>
    <t>ศัพท์อังกฤษจำง่าย 2,000 คำ</t>
  </si>
  <si>
    <t>ไม่อยากถ้าอยากเขียนภาษาอังกฤษ</t>
  </si>
  <si>
    <t>ม็อกซ์แมวมหัศจรรย์</t>
  </si>
  <si>
    <t>เมื่อข้าพเจ้าเขียนย่ำแดนมังกร</t>
  </si>
  <si>
    <t>ไป๋อิ๋นน่า</t>
  </si>
  <si>
    <t>ครัวสระปทุม</t>
  </si>
  <si>
    <t>สามก๊ก เล่ม 1-15</t>
  </si>
  <si>
    <t>น้ำตาแม่มด</t>
  </si>
  <si>
    <t>กระรอกแดงแห่งสวนกว้าง</t>
  </si>
  <si>
    <t>การกลับมาของดาวหางดวงที่เจ็ด</t>
  </si>
  <si>
    <t>สักวาฉันเป็นใคร ใครรู้บ้าง</t>
  </si>
  <si>
    <t>ฝากไว้ในแผ่นดิน</t>
  </si>
  <si>
    <t>โลกของมดแดงกับแตงกวา</t>
  </si>
  <si>
    <t>แก้วจอมแก่น</t>
  </si>
  <si>
    <t>แก้วจอมซ่า</t>
  </si>
  <si>
    <t>กล่องตุ๊กตาใสกับหัวใจของพ่อ</t>
  </si>
  <si>
    <t>78 ตารางวา</t>
  </si>
  <si>
    <t>Timelines ย้อนรอยประวัติศาสตร์โลก</t>
  </si>
  <si>
    <t>ปลูกจิตสำนึกพลเมืองดี</t>
  </si>
  <si>
    <t>ประวัติพระพุทธเจ้า</t>
  </si>
  <si>
    <t>ศาสนาของโลก</t>
  </si>
  <si>
    <t>โลกที่ฉันอยู่ทำงานกันอย่างไร</t>
  </si>
  <si>
    <t>ประวัติเศรษฐศาสตร์โลก</t>
  </si>
  <si>
    <t>เจาะกึ๋น คนดังพลิกโฉมโลก</t>
  </si>
  <si>
    <t>เจาะกึ๋น บุกเบิกโลกใหม่</t>
  </si>
  <si>
    <t>เจาะกึ๋น คนสร้างประวัติศาสตร์โลก</t>
  </si>
  <si>
    <t>ชวนมาแปรรูปถนอมอาหารกันเถอะ</t>
  </si>
  <si>
    <t>ปลูกผักกินเองแบ่งได้ ขายด้วย</t>
  </si>
  <si>
    <t>DIY ปุ๋ยหมักจากเศษอาหาร</t>
  </si>
  <si>
    <t>ปลูกผักริมระเบียงกินฟรีทั้งปี</t>
  </si>
  <si>
    <t>สวนกระถางจากเมล็ดผลไม้ เล่ม 1</t>
  </si>
  <si>
    <t>สวนกระถางจากเมล็ดผลไม้ เล่ม 2</t>
  </si>
  <si>
    <t>ตุ่นน้อยสอนปลูกต้นไม้</t>
  </si>
  <si>
    <t>เซนในสวน</t>
  </si>
  <si>
    <t>780 ไอเดียครบเครื่องเรื่องงานบ้าน</t>
  </si>
  <si>
    <t>ไม่ยากถ้าอยากดูดี</t>
  </si>
  <si>
    <t>ไม่ยากถ้าอยากเรียนดี</t>
  </si>
  <si>
    <t>ไม่ยากถ้าอยากน่าคบ</t>
  </si>
  <si>
    <t>ไม่ยากถ้าอยากค้นหาตัวเอง</t>
  </si>
  <si>
    <t xml:space="preserve">อันตรายในโรงเรียน ชุดเซฟดีแมน </t>
  </si>
  <si>
    <t>ฮีโร่พันธุ์โก๊ะ  ล.1</t>
  </si>
  <si>
    <t xml:space="preserve">ฝ่าภัยร้ายใกล้ตัว ชุดเซฟดีแมน </t>
  </si>
  <si>
    <t>ฮีโร่พันธุ์โก๊ะ  ล.2</t>
  </si>
  <si>
    <t>Why เพศศึกษา ชุดสารานุกรมความรู้ ฉบับการ์ตูน</t>
  </si>
  <si>
    <t>เพศศึกษาที่เราอยากรู้</t>
  </si>
  <si>
    <t>หนังยางเด้งดึ๋ง</t>
  </si>
  <si>
    <t>หลอดจอมดู</t>
  </si>
  <si>
    <t>ไม้หนีบผ้าจอมพลัง</t>
  </si>
  <si>
    <t>ความคิดคำนึง</t>
  </si>
  <si>
    <t>ขบวนการนกกางเขน</t>
  </si>
  <si>
    <t>หมู่บ้านเล็กตระกูลเป้า</t>
  </si>
  <si>
    <t>รอยยิ้มและน้ำตาของหัวใจ</t>
  </si>
  <si>
    <t>ร้านน้ำชาบทละครพูด 3 องค์</t>
  </si>
  <si>
    <t>ผจญภัยดินแดนไม่ธรรมดา 1 ชุด (3 เล่ม)</t>
  </si>
  <si>
    <t>เซปติมัส ฮีป 1 ชุด (8 เล่ม)</t>
  </si>
  <si>
    <t>นักสืบเทพนิยาย 1 ชุด (9 เล่ม)</t>
  </si>
  <si>
    <t>พิชิต O-NET อังกฤษ ม.ปลาย</t>
  </si>
  <si>
    <t>โจทย์ออกสอบบ่อยที่สุด O-NET ม.3</t>
  </si>
  <si>
    <t>2.16 กิจกรรมจัดซื้อวัสดุ/อุปกรณ์ห้องสมุด</t>
  </si>
  <si>
    <t>กระดาษการ์ดสี เอ4 150 แกรม</t>
  </si>
  <si>
    <r>
      <t xml:space="preserve">กระดาษพิมพ์ภาพถ่าย </t>
    </r>
    <r>
      <rPr>
        <sz val="16"/>
        <color rgb="FF000000"/>
        <rFont val="TH SarabunPSK"/>
        <family val="2"/>
      </rPr>
      <t>เอ4</t>
    </r>
    <r>
      <rPr>
        <sz val="16"/>
        <color theme="1"/>
        <rFont val="TH SarabunPSK"/>
        <family val="2"/>
      </rPr>
      <t xml:space="preserve"> </t>
    </r>
    <r>
      <rPr>
        <sz val="16"/>
        <color rgb="FF000000"/>
        <rFont val="TH SarabunPSK"/>
        <family val="2"/>
      </rPr>
      <t>160 แกรม</t>
    </r>
  </si>
  <si>
    <t>ใบกำหนดส่ง ห่อละ 100 ใบ</t>
  </si>
  <si>
    <t>ตรายางลงทะเบียนหนังสือ</t>
  </si>
  <si>
    <t>ตรายางห้องสมุด(ตราโรงเรียน)</t>
  </si>
  <si>
    <t>น้ำหมึกเติม Epson (สีดำ แดง เหลือง น้ำเงิน)</t>
  </si>
  <si>
    <t>โฟมเทป 2 หน้า ยาว 5 ม. 3m</t>
  </si>
  <si>
    <t xml:space="preserve">เทปกาว  2 หน้า บาง ขนาด 1 นิ้ว </t>
  </si>
  <si>
    <t>เทปใส ขนาด 18 มม. เบอร์ 600 3m</t>
  </si>
  <si>
    <t>เทปผ้าสี ขนาด 1 นิ้ว แกนใหญ่ สี(ติดสันหนังสือ)</t>
  </si>
  <si>
    <r>
      <t>สติ๊กเกอร์</t>
    </r>
    <r>
      <rPr>
        <sz val="16"/>
        <color rgb="FF000000"/>
        <rFont val="TH SarabunPSK"/>
        <family val="2"/>
      </rPr>
      <t>บาร์โค๊ด ขนาด 3.2×1.8</t>
    </r>
  </si>
  <si>
    <t xml:space="preserve">ลวดเย็บกระดาษ เบอร์10-1 m </t>
  </si>
  <si>
    <t>แฟ้มเก็บผลงาน 20 ไส้  4 ห่วง</t>
  </si>
  <si>
    <t>กระดาษรายงานมีเส้น A4 60 แกรม 200 แผ่น</t>
  </si>
  <si>
    <t xml:space="preserve">แผ่นพลาสติกลูกฟูก ขนาด 65 ×122 ซม. 3 มม. </t>
  </si>
  <si>
    <t>กระดาษ A4 100 ปอนด์</t>
  </si>
  <si>
    <t>สีไม้ 18 แท่ง 36 สี คอลลีน</t>
  </si>
  <si>
    <t>โฟมเทป 2 หน้า ยาว 3 เมตร 3M</t>
  </si>
  <si>
    <t>กระดาษโปสเตอร์ 1 หน้า หนา ขนาด 52x77 ซม. 360 ก./ตรม. (คละสี)</t>
  </si>
  <si>
    <t>ขนมปี๊บ (ขนาดกลาง)</t>
  </si>
  <si>
    <t>กระเป๋าผ้า</t>
  </si>
  <si>
    <t xml:space="preserve"> ปี๊บ</t>
  </si>
  <si>
    <t>อัลบั้ม</t>
  </si>
  <si>
    <t>โต๊ะพับญี่ปุ่น</t>
  </si>
  <si>
    <t>หนังสืออ่านนอกเวลา เรื่อง ความสุขของกะทิ</t>
  </si>
  <si>
    <t>หนังสือซีไรต์ เรื่อง เจ้าหญิง</t>
  </si>
  <si>
    <t>กระดาษถ่ายเอกสาร ขนาด A4 70 ก/ตรม.</t>
  </si>
  <si>
    <t>2.21 กิจกรรมสัปดาห์วิทยาศาสตร์</t>
  </si>
  <si>
    <t xml:space="preserve">นาฬิกาแขวนผนัง   </t>
  </si>
  <si>
    <t xml:space="preserve">ถุงดำ </t>
  </si>
  <si>
    <t>กระดาษโปสเตอร์สีดำ</t>
  </si>
  <si>
    <t>กระดาษกาวสองหน้าหนา</t>
  </si>
  <si>
    <t>กระดาษกาวสองหน้าบาง</t>
  </si>
  <si>
    <t>ลูกอมยิ้ม</t>
  </si>
  <si>
    <t>ฟิวเจอร์บอร์ดขนาดกลาง</t>
  </si>
  <si>
    <t>ขวดโหลดองสัตว์</t>
  </si>
  <si>
    <t xml:space="preserve">กระดาษอังกฤษ </t>
  </si>
  <si>
    <t>กระดาษ 100 ปอนด์ A3</t>
  </si>
  <si>
    <t>เรือน</t>
  </si>
  <si>
    <t xml:space="preserve">  ห่อ</t>
  </si>
  <si>
    <t xml:space="preserve"> แผ่น </t>
  </si>
  <si>
    <t xml:space="preserve">2.22 กิจกรรมการแข่งขันอัจฉริยภาพทางวิทยาศาสตร์ </t>
  </si>
  <si>
    <t xml:space="preserve">กระดาษปกการ์ดสี ขนาด A4 120 แกรม สีชมพูและฟ้า </t>
  </si>
  <si>
    <r>
      <t>สีไม้ 6 แท่ง 12 สี คอลลีน</t>
    </r>
    <r>
      <rPr>
        <sz val="14"/>
        <color theme="1"/>
        <rFont val="TH SarabunPSK"/>
        <family val="2"/>
      </rPr>
      <t xml:space="preserve"> </t>
    </r>
  </si>
  <si>
    <t xml:space="preserve">กระดาษโน๊ตมีกาว Post-It 653 ขนาด 1x2 นิ้ว คละสี </t>
  </si>
  <si>
    <t xml:space="preserve">แฟ้มกระดุมพลาสติก ขนาด F4 คละสี </t>
  </si>
  <si>
    <t>ยางลบดินสอ ตราม้า H-10 (48 ก้อน/กล่อง)</t>
  </si>
  <si>
    <t>สีซาฟรานิน 100 CC</t>
  </si>
  <si>
    <t>เมททิลีนบลู 0.1 % 450 CC</t>
  </si>
  <si>
    <t>เจนเชียลไวโอเลต 100 CC</t>
  </si>
  <si>
    <t>สารละลายสีคองโกเรด 100 CC</t>
  </si>
  <si>
    <t>ยีสต์ 150 g</t>
  </si>
  <si>
    <t>ผงถ่านคาร์บอน 150 g</t>
  </si>
  <si>
    <t>เชลแล็ก  100 g</t>
  </si>
  <si>
    <t>ผงตะไบเหล็ก 100 g</t>
  </si>
  <si>
    <t>แอลกอฮอล์จุดไฟ 3.8 ลิตร</t>
  </si>
  <si>
    <t>กระดาษลิตมัสแดง 100 แผ่น</t>
  </si>
  <si>
    <t>กระดาษลิตมัสน้ำเงิน  100 แผ่น</t>
  </si>
  <si>
    <t>กระดาษยูนิเวอร์ซอลอินดิเคเตอร์ 0-14</t>
  </si>
  <si>
    <t>สารละลายโพแทสเซียมคลอไรด์ 100 g</t>
  </si>
  <si>
    <t>เฮกเซน 450 CC</t>
  </si>
  <si>
    <t>กระดาษกรอง เบอร์ 93 ขนาด 11 ซม.</t>
  </si>
  <si>
    <t>มาโนมิเตอร์(2017365)</t>
  </si>
  <si>
    <t>ชุดไฮโดรลิกอย่างง่าย(2014260)</t>
  </si>
  <si>
    <t>ชุดคาน(ม.ต้น) 2014102</t>
  </si>
  <si>
    <t>ชุดทดลองการขยายตัวของโลหะ(2014290)</t>
  </si>
  <si>
    <t>ชุดทดลองแรงตึงผิว(2014425)</t>
  </si>
  <si>
    <t>ชุกลูกตุ้มโลหะชุบโครเมียมไร้สนิม(3018140)</t>
  </si>
  <si>
    <t>รอกพวง</t>
  </si>
  <si>
    <t>สปริงสาธิตคลื่น(2019010)</t>
  </si>
  <si>
    <t>ชุดทดลองการเคลื่อนที่แบบวงกลม</t>
  </si>
  <si>
    <t>รถทดลองกลศาสตร์(ล้อลูกปืน)2018010</t>
  </si>
  <si>
    <t>ชุดสาธิตการส่งกำลัง(2014540)</t>
  </si>
  <si>
    <t>ความสัมพันธ์ของกระแสไฟฟ้าและความต่างศักย์</t>
  </si>
  <si>
    <t>ชุดคุณสมบัติของลวดตัวนำ(2014082)</t>
  </si>
  <si>
    <t>ชุดทดสอบไฟฟ้าสถิต(2014415)</t>
  </si>
  <si>
    <t>ชุดสาธิตเครื่องกำเนิดไฟฟ้าจากไดนาโม(20145151)</t>
  </si>
  <si>
    <t>ไดโอดเปล่งแสง(2015087)</t>
  </si>
  <si>
    <t>แผงอ่านตัวต้านทานแบบรหัสสี(2017109)</t>
  </si>
  <si>
    <t>สายไฟ 50 ซม.พร้อมแจ๊คเสียบคู่(2019105)</t>
  </si>
  <si>
    <t>สายไฟพร้อมคลิปปากจระเข้(2019112)</t>
  </si>
  <si>
    <t>หลอดไฟ 2.5V 0.3A พร้อมขั้ว(2019405)</t>
  </si>
  <si>
    <t>มอเตอร์ขนาดเล็ก(2017375)</t>
  </si>
  <si>
    <t>แผ่นพลาสติกแบบโปร่งแสง(2017255)</t>
  </si>
  <si>
    <t>ปริซึมพลาสติกรูปสี่เหลี่ยม</t>
  </si>
  <si>
    <t>ชุดการเกิดลม(2014045)</t>
  </si>
  <si>
    <t>โมเมนตัมโลหะ(2017415)</t>
  </si>
  <si>
    <t>กระดาษเช็ดเลนต์</t>
  </si>
  <si>
    <t>เครื่องชั่งดิจิตอล 420 g x 0.01 g</t>
  </si>
  <si>
    <t>กระจกสไลด์ขอบฝนขนาด 1X3 นิ้ว</t>
  </si>
  <si>
    <t>ชุดผ่าตัด สแตนเลสชุดใหญ่</t>
  </si>
  <si>
    <t>จานเพาะเชื้อแก้ว</t>
  </si>
  <si>
    <t>เข็มเขี่ยเชื้อ ปลายแหลม 6 นิ้ว</t>
  </si>
  <si>
    <t>เข็มเขี่ยเชื้อถอดด้ามได้ 3 แบบ</t>
  </si>
  <si>
    <t>ใบมีดโกนผ่าตัดเบอร์ 10</t>
  </si>
  <si>
    <t>ใบมีดโกนผ่าตัดเบอร์ 22</t>
  </si>
  <si>
    <t>ถาดผ่าตัด</t>
  </si>
  <si>
    <t>ตะเกียงแอลกอฮอล์สแตนเลส</t>
  </si>
  <si>
    <t>จานหลุม</t>
  </si>
  <si>
    <t>แว่นขยายกรอบโลหะ</t>
  </si>
  <si>
    <t>เครื่องชั่งสปริงพลาสติกใส 500gต่อ5N</t>
  </si>
  <si>
    <t>ชุดการกลั่นขนาดเล็ก</t>
  </si>
  <si>
    <t>แท่นวางหัวแร้ง</t>
  </si>
  <si>
    <t>ตะกั่วบัดกรี</t>
  </si>
  <si>
    <t>น้ำยาประสานตะกั่ว</t>
  </si>
  <si>
    <t>ฟองน้ำเช็ดหัวแร้ง (ฝอยขัดหม้อ)</t>
  </si>
  <si>
    <t>ที่ดูดตะกั่ว</t>
  </si>
  <si>
    <t>แผ่นซับตะกั่ว</t>
  </si>
  <si>
    <t>แผ่นPCB 1 หน้า</t>
  </si>
  <si>
    <t>แดง ดำ เหลือง (ม้วน)</t>
  </si>
  <si>
    <t>ชิ้นส่วนอิเล็กทรอนิกส์และส่วนประกอบอื่นๆ</t>
  </si>
  <si>
    <t>แม่พิมพ์ลาย 1</t>
  </si>
  <si>
    <t>แม่พิมพ์ลาย 2</t>
  </si>
  <si>
    <t>แม่พิมพ์ลาย 3</t>
  </si>
  <si>
    <t>แม่พิมพ์ลาย 4</t>
  </si>
  <si>
    <t>แผ่นปะเก็น</t>
  </si>
  <si>
    <t>กาวปิดทอง</t>
  </si>
  <si>
    <t>ทองเปลว</t>
  </si>
  <si>
    <t>กาวย่น Nitto 720</t>
  </si>
  <si>
    <t>ดินสอดำ STAEDTLER เบอร์ EE</t>
  </si>
  <si>
    <t>กระดาษ 100 ปอนด์</t>
  </si>
  <si>
    <t xml:space="preserve">ปากกาเมจิกสีดำ </t>
  </si>
  <si>
    <t xml:space="preserve">สีน้ำ ซากุระ 12 สี </t>
  </si>
  <si>
    <t>Quantum ควอนตั้มดินสอดำ QP910+920 2B กระบอก 50 ด้าม</t>
  </si>
  <si>
    <t>กระบอก</t>
  </si>
  <si>
    <t>ไม้ขิม</t>
  </si>
  <si>
    <t>สายขิม</t>
  </si>
  <si>
    <t>สายจะเข้เอก</t>
  </si>
  <si>
    <t>สายจะเข้โท</t>
  </si>
  <si>
    <t>สายจะเข้ทุ้ม</t>
  </si>
  <si>
    <t>สายซอด้วงเอก</t>
  </si>
  <si>
    <t>สายซอด้วงทุ้ม</t>
  </si>
  <si>
    <t>สายซออู้เอก</t>
  </si>
  <si>
    <t>สายซออู้ทุ้ม</t>
  </si>
  <si>
    <t>ยางสน</t>
  </si>
  <si>
    <t>เชือกแดงเกลียวเร่งสลิง</t>
  </si>
  <si>
    <t>ไม้ดีดจะเข้</t>
  </si>
  <si>
    <t>กระดาษบรูฟ</t>
  </si>
  <si>
    <t>กระดาษร้อยปอน ขนาด A3</t>
  </si>
  <si>
    <t>ป้ายไวนิลรณรงค์</t>
  </si>
  <si>
    <t>Adapter แปลงสัญญาณ HDMI To VGA ดำ</t>
  </si>
  <si>
    <t>ป้ายอะคริลิคติดสติ๊กเกอร์</t>
  </si>
  <si>
    <t>ลูกโลกจำลองคลาสสิคฐานไม้ สีฟ้า</t>
  </si>
  <si>
    <t>แผนที่โลกแสดงลักษณะทางภูมิภาค อัตราส่วน 1:20,000,000 ขนาด: 100x75 ซม</t>
  </si>
  <si>
    <t>แผนที่โลกแสดงลักษณะทางกายภาพ อัตราส่วน 1:26,000,000ขนาด: 100x75 ซม</t>
  </si>
  <si>
    <t>กระดาษถ่ายเอกสารขนาด A4 70 ก./ตรม. (idea MAX)</t>
  </si>
  <si>
    <t xml:space="preserve">ค่าน้ำแก้ว  </t>
  </si>
  <si>
    <t>อาหารถวายพระ</t>
  </si>
  <si>
    <t>กาแฟ โอวัลติน ขนมเบรก</t>
  </si>
  <si>
    <t>ค่าถวายปัจจัยไทยธรรม ภัตตาหารพระ</t>
  </si>
  <si>
    <t>สมุดลงนามถวายพระพร</t>
  </si>
  <si>
    <t>ดอกไม้จัดพานและอุปกรณ์</t>
  </si>
  <si>
    <t>ค่าป้าย</t>
  </si>
  <si>
    <t>เทปดำ</t>
  </si>
  <si>
    <t>น้ำเปล่า</t>
  </si>
  <si>
    <t xml:space="preserve">ขนมปัง  </t>
  </si>
  <si>
    <t>ปูนขาว</t>
  </si>
  <si>
    <t>ขนมปี๊บรวมรส  (เล็ก)</t>
  </si>
  <si>
    <t>กระดาษขนาดA4</t>
  </si>
  <si>
    <t>กระดาษปกปกรายงานการ์ดหอมขนาด 210x297 mm.  150  แกรม</t>
  </si>
  <si>
    <t>เทปผ้าสี</t>
  </si>
  <si>
    <t>สีอะคริลิค  (เหลือง)</t>
  </si>
  <si>
    <t>ค่าบำรุงคณะสี</t>
  </si>
  <si>
    <t>ค่าเช่าเต้นท์</t>
  </si>
  <si>
    <t>ค่าเช่าชุดดุริยางค์ ( ซักรีด )</t>
  </si>
  <si>
    <t>สีอะคริลิค  (น้ำเงิน)</t>
  </si>
  <si>
    <t>เชือกไนล่อน  (แดง)</t>
  </si>
  <si>
    <t>ลูกแบดมินตัน  ธรรมดา</t>
  </si>
  <si>
    <t>ขนตา  Red C4</t>
  </si>
  <si>
    <t>พาเลตตา</t>
  </si>
  <si>
    <t>ของที่ระลึก</t>
  </si>
  <si>
    <t>กระดาษพิมพ์เกียรติบัตรปั้มทองขนาด A4</t>
  </si>
  <si>
    <t>ไม้คฑา</t>
  </si>
  <si>
    <t>น้ำแข็งหลอดใหญ่ (ส่วนกลาง)</t>
  </si>
  <si>
    <t>ฟิวเจอร์บอร์ด</t>
  </si>
  <si>
    <t>ตาข่ายห่วงบาสเกตบอล</t>
  </si>
  <si>
    <t>ลูกตะกร้อพลาสติก MT 201 จูเนียร์</t>
  </si>
  <si>
    <t>เน็ตตะกร้อมาราธอนรุ่น MN 702</t>
  </si>
  <si>
    <t>ตาข่ายวอลเลย์บอล มีลวด ตราชฎา</t>
  </si>
  <si>
    <t>กรวยฝึกซ้อมกีฬา</t>
  </si>
  <si>
    <t>ตาข่ายไนล่อน ช่องตาใหญ่</t>
  </si>
  <si>
    <t>ตาข่ายไนล่อน ช่องตาเล็ก</t>
  </si>
  <si>
    <t>เซอร์กิตเบรกเกอร์ ยี่ห้อ Panasonic   พร้อมกรอบ  ขนาด15-20 แอมป์</t>
  </si>
  <si>
    <t>กระดาษการ์ดขาว ขนาด A4 150     แกรม 50 แผ่น</t>
  </si>
  <si>
    <t>สาระ O-NET ฉบับกระเป๋า ภาษาไทย ม.ต้น (ฉบับปรับปรุง)</t>
  </si>
  <si>
    <t>ติวโจทย์ หลักวิชา O-NET ม.3 (ฉบับรวม 4 วิชาหลัก)</t>
  </si>
  <si>
    <t>สิ่งประดิษฐ์รีไซเคิล เล่ม 12                 ชุดแก๊งซ่าท้าประดิษฐ์</t>
  </si>
  <si>
    <t>บัญญัติตึ๋งหนืด 10ประการ เล่ม 4 ชุด    ครอบครัวตึ๋งหนืด</t>
  </si>
  <si>
    <t>เฉลย-เก็งข้อสอบ O-NET ม.6 แนวใหม่ ฉบับรวม 5 วิชาหลัก</t>
  </si>
  <si>
    <t xml:space="preserve">คู่มือเตรียมสอบ O-NET ม.3 ฉบับรวม 8 กลุ่มสาระการเรียนรู้  </t>
  </si>
  <si>
    <t>กระเป๋าดินสอ</t>
  </si>
  <si>
    <t>อัลบั้มแฟ้มเก็บผลงาน ขนาด A4 20       ไส้  4 ห่วง สอดปก</t>
  </si>
  <si>
    <t>กาวลาเท็กซ์ TOA ขนาดกลาง</t>
  </si>
  <si>
    <t>หัวแร้ง 907 Adjustable Soldering Iron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</si>
  <si>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</si>
  <si>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</si>
  <si>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</si>
  <si>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</si>
  <si>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</si>
  <si>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</si>
  <si>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</si>
  <si>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</si>
  <si>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</si>
  <si>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</si>
  <si>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 ป้าย</t>
  </si>
  <si>
    <t>พาน</t>
  </si>
  <si>
    <t xml:space="preserve"> พาน</t>
  </si>
  <si>
    <t>ปี๊ป</t>
  </si>
  <si>
    <t>สี</t>
  </si>
  <si>
    <t>หลัง</t>
  </si>
  <si>
    <t>ห่วง</t>
  </si>
  <si>
    <t xml:space="preserve">ค่าอาหารสำหรับนักเรียนชั้นม.6 สอบ          O – Net จำนวน 2 วัน </t>
  </si>
  <si>
    <t>น้ำหมึกเติมปากกาไวท์บอร์ด (สีน้ำเงิน , สีแดง , สีดำ) สีละ 2 ขวด</t>
  </si>
  <si>
    <t>รวมเป็นเงิน</t>
  </si>
  <si>
    <t>Switch (VLAN) TP-LINK TL-SG108E 8      Port 2</t>
  </si>
  <si>
    <t>Switch  D-LINK DGS-108 8 Port</t>
  </si>
  <si>
    <t xml:space="preserve">Access Point TP-LINK EAP225Wireless AC1350 </t>
  </si>
  <si>
    <t>สายLan Link US-9116 CAT6 ULTRA UTP cable with Filler (600MHz), CMR</t>
  </si>
  <si>
    <t>Switch (VLAN) TP-LINK TL-SG108E 8 Port</t>
  </si>
  <si>
    <t>Access Point TP-LINK (EAP225-Outdoor) Wireless AC1200</t>
  </si>
  <si>
    <t>โรงยิม, อาคาร 3, อาคารอุตสาหกรรม, โรงอาหาร</t>
  </si>
  <si>
    <t>อาคารวิชาการ</t>
  </si>
  <si>
    <t>เชื่อมโครงข่ายสู่อาคาร 5</t>
  </si>
  <si>
    <t>Switch (VLAN)  TP-LINK TL-SG108E 8 Port</t>
  </si>
  <si>
    <t>Access Point TP-LINK EAP225 Wireless AC1350</t>
  </si>
  <si>
    <t>ห้องธุรการ</t>
  </si>
  <si>
    <t>ห้องคอมพิวเตอร์ / ปรับปรุงศูนย์กลางเครือข่าย</t>
  </si>
  <si>
    <t>Power Bar POwerConnex PCX-PXCSPHTTS-TS08</t>
  </si>
  <si>
    <t>External Harddisk WD MY PASSPORT BLUE 2TB</t>
  </si>
  <si>
    <t>ปรับปรุงห้องคอมพิวเตอร์</t>
  </si>
  <si>
    <t>Mouse LOGITECH M100R USB OPTICAL (BLACK)</t>
  </si>
  <si>
    <t>ไมโครโฟน NPE DM-950LH</t>
  </si>
  <si>
    <t>น้ำหมึก Epson 001 – 1 set</t>
  </si>
  <si>
    <t>น้ำหมึก BROTHER 500 ml. BK - Color Fly</t>
  </si>
  <si>
    <t>น้ำหมึก BROTHER 100 ml. M - Color Fly</t>
  </si>
  <si>
    <t>น้ำหมึก BROTHER 100 ml. C - Color Fly</t>
  </si>
  <si>
    <t>น้ำหมึก BROTHER 100  ml. Y - Color Fly</t>
  </si>
  <si>
    <t>กระดาษ OfficeMate Copier Paper A4 80gsm. (5Reams/Pack)</t>
  </si>
  <si>
    <t>พลาสติกเคลือบกระดาษ Laminating Pouch Film A4 100 Mc. ONE Essentials 100 sheets</t>
  </si>
  <si>
    <t>พัฒนาผู้เรียน</t>
  </si>
  <si>
    <t>อำนวยการ</t>
  </si>
  <si>
    <t>กิจการ</t>
  </si>
  <si>
    <t>บริหารทั่วไป</t>
  </si>
  <si>
    <t>รวมวิชาการ</t>
  </si>
  <si>
    <t>แผนงาน</t>
  </si>
  <si>
    <t>รวม 4 กลุ่มงาน</t>
  </si>
  <si>
    <t>อุดหนุน</t>
  </si>
  <si>
    <t>แผ่นพลาสติกลูกฟูกขนาด 65*122 ซม. 3  มม.</t>
  </si>
  <si>
    <t>กระดาษปกการ์ดสี ขนาดA4 120 แกรม  180 แผ่น</t>
  </si>
  <si>
    <t>เทปกาวสองหน้า บางขนาด ½ นิ้ว</t>
  </si>
  <si>
    <t>กระดาษรายงานA4 60 แกรม 200 แผ่น</t>
  </si>
  <si>
    <t>วิชาการ</t>
  </si>
  <si>
    <t>1.Active</t>
  </si>
  <si>
    <t>2.บริหารจัดการ</t>
  </si>
  <si>
    <t>3.ส่งเสริม</t>
  </si>
  <si>
    <t>4.พัฒนาผู้เรียน</t>
  </si>
  <si>
    <t>ประมาณการค่าใช้จ่ายตามโครงการ พัฒนาและปรับปรุงศูนย์เทคโนโลยีและคอมพิวเตอร์</t>
  </si>
  <si>
    <t xml:space="preserve">1.กิจกรรม   ปรับเปลี่ยนเป็นหน้าต่างกระจกเพื่อเก็บความเย็นจากเครื่องทำความเย็น
</t>
  </si>
  <si>
    <t>จำนวนนักเรียนจากข้อมูล 10  มิถุนายน 2562</t>
  </si>
  <si>
    <t>นักเรียนทั้งหมด  602  คน</t>
  </si>
  <si>
    <t>ระดับชั้น</t>
  </si>
  <si>
    <t>จำนวน(คน)</t>
  </si>
  <si>
    <t>ม.ต้น</t>
  </si>
  <si>
    <t>ม.ปลาย</t>
  </si>
  <si>
    <t>งบกิจกรรมพัฒนาผู้เรียน</t>
  </si>
  <si>
    <t>รวมงบอุดหนุนที่นำมาจัดสรรในโครงการ</t>
  </si>
  <si>
    <t xml:space="preserve">ยอดเงินอุดหนุนปีงบประมาณ 2563     จำนวน     </t>
  </si>
  <si>
    <t>การขออนุมัติโครงการ  ปีงบประมาณ  2563</t>
  </si>
  <si>
    <t>กลุ่มงาน</t>
  </si>
  <si>
    <t>สัดส่วนที่ได้รับ</t>
  </si>
  <si>
    <t>ขออนุมัติ</t>
  </si>
  <si>
    <t>กิจกรรมพัฒนาผู้เรียน</t>
  </si>
  <si>
    <t>หมายเหตุ</t>
  </si>
  <si>
    <t>วิชาการ 50%</t>
  </si>
  <si>
    <t>4 กลุ่มงาน 30%</t>
  </si>
  <si>
    <t>กิจการนักเรียน</t>
  </si>
  <si>
    <t>รวมทั้งหมด 80%</t>
  </si>
  <si>
    <t>งบอุดหนุน/คน</t>
  </si>
  <si>
    <t>งบพัฒนาผู้เรียน/คน</t>
  </si>
  <si>
    <t>วิชาการ  50 %</t>
  </si>
  <si>
    <t>อำนวยการ,กิจการ,บริหารทั่วไป,แผน 30%</t>
  </si>
  <si>
    <t>สำรองจ่าย 20%</t>
  </si>
  <si>
    <r>
      <rPr>
        <b/>
        <sz val="16"/>
        <color theme="1"/>
        <rFont val="TH SarabunPSK"/>
        <family val="2"/>
      </rPr>
      <t>หัก</t>
    </r>
    <r>
      <rPr>
        <sz val="16"/>
        <color theme="1"/>
        <rFont val="TH SarabunPSK"/>
        <family val="2"/>
      </rPr>
      <t xml:space="preserve">  เป็นค่าสาธารณูปโภค</t>
    </r>
  </si>
  <si>
    <r>
      <rPr>
        <b/>
        <sz val="16"/>
        <color theme="1"/>
        <rFont val="TH SarabunPSK"/>
        <family val="2"/>
      </rPr>
      <t>เหลือ</t>
    </r>
    <r>
      <rPr>
        <sz val="16"/>
        <color theme="1"/>
        <rFont val="TH SarabunPSK"/>
        <family val="2"/>
      </rPr>
      <t xml:space="preserve"> เงินอุดหนุนที่นำมาแบ่งสัดส่วน   50 : 30 : 20</t>
    </r>
  </si>
  <si>
    <t>สรุปยอดเงินอุดหนุนที่นำมาคำนวณในการตัดแผน ปีงบประมาณ 2563</t>
  </si>
  <si>
    <t>ยอดสะสมคงเหลืองปีงบประมาณ 61 รวมกับปี 62 เป็นเงิน 326,704 บาท</t>
  </si>
  <si>
    <t>ปีงบประมาณ 63 เป็นเงิน 546,910 บาท</t>
  </si>
  <si>
    <t>สรุปยอดพัฒนาผู้เรียนรวมมีไว้ใช้ปีงบประมาณ 2563                     เป็นเงิน 873,614 บาท</t>
  </si>
  <si>
    <t>รวมงบกิจกรรมพัฒนาผู้เรียนที่นำมาจัดสรรในโครงการ</t>
  </si>
  <si>
    <t>1.บริหารจัดการ</t>
  </si>
  <si>
    <t>2.ส่งเสริมประสิทธิภาพ</t>
  </si>
  <si>
    <t>3.Active</t>
  </si>
  <si>
    <t>4.กิจกรรมพัฒนาผู้เรียน</t>
  </si>
  <si>
    <t>งบอุดหนุน</t>
  </si>
  <si>
    <t>ขอใช้</t>
  </si>
  <si>
    <t>เกินงบ</t>
  </si>
  <si>
    <t>งบพัฒนาผู้เรียน</t>
  </si>
  <si>
    <t>งบเหลือ</t>
  </si>
  <si>
    <r>
      <t>แ</t>
    </r>
    <r>
      <rPr>
        <sz val="14"/>
        <rFont val="TH SarabunPSK"/>
        <family val="2"/>
      </rPr>
      <t>ฟ้มเก็บผลงาน ขนาด A4 4 ห่วง สอดปก</t>
    </r>
  </si>
  <si>
    <t xml:space="preserve">1.กิจกรรม   จัดซื้ออุปกรณ์สำนักงานบริหารทั่วไป </t>
  </si>
  <si>
    <r>
      <t xml:space="preserve">สเปรย์กำจัดแมลง </t>
    </r>
    <r>
      <rPr>
        <i/>
        <sz val="16"/>
        <rFont val="TH SarabunPSK"/>
        <family val="2"/>
      </rPr>
      <t>(ซื้อทีละกระป๋อง)</t>
    </r>
  </si>
  <si>
    <t>กระดาษ A4 70 แกรม</t>
  </si>
  <si>
    <t>ค่าป้าย ไวนิล และวัสดุอุปรณ์</t>
  </si>
  <si>
    <t>ค่าเช่าเหมาพาหนะ</t>
  </si>
  <si>
    <t>พัฒนาผูเรียน</t>
  </si>
  <si>
    <t>ค่าจ้างเหมาทำบายศรี  3 ชั้นและอุปกรณ์ประกอบ</t>
  </si>
  <si>
    <t>สายรัดข้อมือ</t>
  </si>
  <si>
    <t xml:space="preserve">กระดาษ A4 80 แกรม </t>
  </si>
  <si>
    <t xml:space="preserve">คีมล็อค  ขนาด 8 นิ้ว </t>
  </si>
  <si>
    <t>ตัวจับจานไฟ จับชามคลัช ห้อ ANTON</t>
  </si>
  <si>
    <t>กระดาษถ่ายเอกสาร ขนาด A4 70 ก./  ตรม. (idea Work)</t>
  </si>
  <si>
    <t xml:space="preserve"> แก้วน้ำ</t>
  </si>
  <si>
    <t>กระดาษ A 4 70 แกรม</t>
  </si>
  <si>
    <t xml:space="preserve">กรอบรูปA4 </t>
  </si>
  <si>
    <t>ป้ายไวนิลตาไก่ ขนาด 600 x 150 cm.</t>
  </si>
  <si>
    <t>ค่าปัจจัยไทยธรรม</t>
  </si>
  <si>
    <t>หล่อเทียนพรรษาและผ้าอาบน้ำฝน</t>
  </si>
  <si>
    <t xml:space="preserve">ค่าอาหารว่าง </t>
  </si>
  <si>
    <t>ใช้ไปแล้ว</t>
  </si>
  <si>
    <t>กระดาษถ่ายเอกสาร ขนาด A4 70ก./ตรม.</t>
  </si>
  <si>
    <t>ซื้อแล้ว</t>
  </si>
  <si>
    <t>สวัสดิการบุคลากร</t>
  </si>
  <si>
    <t>หลอดไฟโคม LED</t>
  </si>
  <si>
    <t>Projector EPSON EB-U42 (ส่วนกลาง)</t>
  </si>
  <si>
    <t>กระดาษ A4 70แกรม</t>
  </si>
  <si>
    <t>กระดาษโฟโต้</t>
  </si>
  <si>
    <t>4.กิจกรรมค่ายพัฒนาศักยภาพทางวิชาการนักเรียนชั้นมัธยมศึกษาปีที่ 1  และชั้นมัธยมศึกษาปีที่ 4 ไปใช้กิจกรรมพัฒนาผู้เรียน</t>
  </si>
  <si>
    <t>แฟ้มโชว์พลาสติก A4</t>
  </si>
  <si>
    <t> แฟ้ม</t>
  </si>
  <si>
    <t>กระดาษ A4 (80 แกรม) (กยศ.)</t>
  </si>
  <si>
    <t>โปสเตอร์สมัครเรียน ม.1 และ ม.4 ขนาด A2</t>
  </si>
  <si>
    <t>ดอกไม้ตกแต่งเวที</t>
  </si>
  <si>
    <t>โอเอซีส</t>
  </si>
  <si>
    <t>โฟม</t>
  </si>
  <si>
    <t>-ซองใส ขยายข้าง คละสี</t>
  </si>
  <si>
    <t>แฟลซไดร์ฟ USB</t>
  </si>
  <si>
    <t>ปืนยิงกาวเล็ก</t>
  </si>
  <si>
    <t>สายไฟ vct-g 2x1.5 sq.mm</t>
  </si>
  <si>
    <t>กระดาษการ์ดหอมมีกลิ่น (50 แผ่น)</t>
  </si>
  <si>
    <t>สีน้ำเงิน</t>
  </si>
  <si>
    <t xml:space="preserve">ต้นคริสต์มาสบอล Baubles Party งานแต่งงาน เครื่องประดับแขวนเครื่องประดับตกแต่งคริสต์มาส – </t>
  </si>
  <si>
    <t>HUG ชุดซานตาครอส สำหรับผู้ใหญ่ ผ้าสำลี</t>
  </si>
  <si>
    <t>กระดานไวท์บอร์ดขนาด 80*120</t>
  </si>
  <si>
    <t>กระดาษโน๊ตมีกาว Post-It 654 ขนาด 3x3 นิ้ว</t>
  </si>
  <si>
    <t>ชื้น</t>
  </si>
  <si>
    <t>ของที่ระลึกวิทยากร</t>
  </si>
  <si>
    <t>แฟ้มเก็บผลงาน ขนาด A4 สอดปก 10 ไส้ เติมได้</t>
  </si>
  <si>
    <t>เครื่องเจาะตาไก SANKO  รุ่นSK9717</t>
  </si>
  <si>
    <r>
      <t>ป้ายฟิวเจอร์บอร์ดรีด (</t>
    </r>
    <r>
      <rPr>
        <sz val="14"/>
        <rFont val="TH SarabunPSK"/>
        <family val="2"/>
      </rPr>
      <t>ป้ายความรู้ในห้องสมุด</t>
    </r>
    <r>
      <rPr>
        <sz val="16"/>
        <rFont val="TH SarabunPSK"/>
        <family val="2"/>
      </rPr>
      <t>)</t>
    </r>
  </si>
  <si>
    <t>อัลบั้มแฟ้มเก็บผลงาน ขนาด A4 20 ไส้  4 ห่วง สอดปก</t>
  </si>
  <si>
    <t>สีโปสเตอร์ 400 ML น้ำเงิน แดง  เหลือง   ดำ ขาว สีละ 2 ขวด</t>
  </si>
  <si>
    <t>วัสดุเก็บผลงาน ( แฟ้ม )</t>
  </si>
  <si>
    <t xml:space="preserve"> แฟ้ม</t>
  </si>
  <si>
    <t>กระดาษโฟโต้ขนาด260 แกรม</t>
  </si>
  <si>
    <t>น้ำมันมวยขวดใหญ่</t>
  </si>
  <si>
    <t>สเปรย์ยาขนาดใหญ่</t>
  </si>
  <si>
    <t>ลูกฟุตซอลเบอร์ 3.5</t>
  </si>
  <si>
    <t>ตะแกรงใส่เอกสารชั้นเดียวมีฝาปิด (สีฟ้า,สีดำ)</t>
  </si>
  <si>
    <t>เครื่องเจาะตาไก่ (พร้อมตาไก่)</t>
  </si>
  <si>
    <t>ปลั๊กไฟ 3 ตรา ยาว 10 เมตร</t>
  </si>
  <si>
    <t>แผ่น DVD-R Princo</t>
  </si>
  <si>
    <t>แผ่น CD -R 700 MB บรรจุ 50 แผ่น</t>
  </si>
  <si>
    <t xml:space="preserve"> ตัว</t>
  </si>
  <si>
    <t>ปืนยิงกาวใหญ่ อย่างดี</t>
  </si>
  <si>
    <t xml:space="preserve">ฟิวเจอร์บอร์ดแผ่นใหญ่ขนาด 1,300 ม.ม. x 2,450 ม.ม. / หนา 5 mm. </t>
  </si>
  <si>
    <t>แผ่นพลาสติกลูกฟูก ขนาด 65x122 ซม. 3 มม.</t>
  </si>
  <si>
    <t>แผ่นพลาสติกใสทำปก A4 บรรจุ 100 แผ่น</t>
  </si>
  <si>
    <t>เครื่อง</t>
  </si>
  <si>
    <t xml:space="preserve">บัตเลี่ยน วอลล์ WAHL USA </t>
  </si>
  <si>
    <t>เสาหน้า 5 สูง 2.50 เมตร</t>
  </si>
  <si>
    <t>ต้น</t>
  </si>
  <si>
    <t>อิฐบล๊อค</t>
  </si>
  <si>
    <t>หิน</t>
  </si>
  <si>
    <t>เหล็กกล่อง 4x1 นิ้ว</t>
  </si>
  <si>
    <t>เหล็กกล่อง 1.2 นิ้ว</t>
  </si>
  <si>
    <t>มือจับประตู</t>
  </si>
  <si>
    <t>หูช้าง</t>
  </si>
  <si>
    <t>กุญแจ</t>
  </si>
  <si>
    <t>ลวดเชื่อม</t>
  </si>
  <si>
    <t>น๊อตหัวเสา 6.5 นิ้ว</t>
  </si>
  <si>
    <t>สีน้ำขาว 18 ลิตร</t>
  </si>
  <si>
    <t>สีน้ำสีฟ้า 1 ลิตร</t>
  </si>
  <si>
    <t>สีน้ำสีเขียว 1 ลิตร</t>
  </si>
  <si>
    <t>หลอดไฟ LED 18 w</t>
  </si>
  <si>
    <t xml:space="preserve">สายไฟ 2x2.5 </t>
  </si>
  <si>
    <t>ท่อเดินสายไฟ</t>
  </si>
  <si>
    <t>ก้ามปู</t>
  </si>
  <si>
    <t>กล่องสวิทต์ไฟ 10 ตัวต่อ 1 กล่อง</t>
  </si>
  <si>
    <t xml:space="preserve">เหล็กเส้น 2 หุน </t>
  </si>
  <si>
    <t>ฝ้าเพดานกระเบื้องเส้นใยแผ่นเรียบ หนา 4 มม. ขนาด 24 x 8 ม. (ราคารวมทั้งหมด)</t>
  </si>
  <si>
    <t>ตารางเมตร</t>
  </si>
  <si>
    <t xml:space="preserve">Epson Projector EB-X04 โปรเจคเตอร์      เอปสัน EB-X04 และอุปกรณ์ต่อพ่วง </t>
  </si>
  <si>
    <t>เหล็กกล่อง 1.1/2 x 3 นิ้ว หนา 1.8 มิลลิเมตร</t>
  </si>
  <si>
    <t xml:space="preserve"> เส้น</t>
  </si>
  <si>
    <t>เหล็กกล่อง 1x2 นิ้ว หนา 1.5 มิลลิเมตร</t>
  </si>
  <si>
    <t>พุกเหล็ก เบอร์ 12</t>
  </si>
  <si>
    <t>เมทัลชีส 1.5 มิลลิเมตร</t>
  </si>
  <si>
    <t>ตร.ม.</t>
  </si>
  <si>
    <t>น๊อตยิง เมทัลชีส</t>
  </si>
  <si>
    <t xml:space="preserve">2.23 กิจกรรมจัดซื้อสารเคมี </t>
  </si>
  <si>
    <t>2.17 กิจกรรมสัปดาห์ภาษาไทย</t>
  </si>
  <si>
    <t>2.18 กิจกรรมภาษาไทยวันละคำ</t>
  </si>
  <si>
    <t xml:space="preserve">2.19 กิจกรรมพัฒนาสื่อ และแหล่งเรียนรู้ </t>
  </si>
  <si>
    <t xml:space="preserve">2.20 กิจกรรมพัฒนาอ่านออก-เขียนได้ </t>
  </si>
  <si>
    <t>2.24 กิจกรรมจัดซื้อซื้อวัสดุ/อุปกรณ์</t>
  </si>
  <si>
    <t xml:space="preserve">2.25 กิจกรรมพัฒนาศักยภาพนักเรียนเพื่อเตรียมแข่งขันหุ่นยนต์ </t>
  </si>
  <si>
    <t>2.26 กิจกรรมจัดซื้อวัสดุฝึกวิชานาฏศิลป์</t>
  </si>
  <si>
    <t xml:space="preserve">2.27 กิจกรรมจัดซื้องานทัศนศิลป์……… </t>
  </si>
  <si>
    <t>2.28 กิจกรรมพัฒนาศักยภาพ ทักษะความสามารถพิเศษด้านดนตรี (ดนตรีสากล)</t>
  </si>
  <si>
    <t>2.29 กิจกรรมการจัดการเรียนรู้ดนตรีไทย</t>
  </si>
  <si>
    <t xml:space="preserve">2.30 กิจกรรมสวดมนต์ประจำสัปดาห์ </t>
  </si>
  <si>
    <t>2.31 กิจกรรมโครงการส่งเสริมการศึกษา และจัดกิจกรรมโครงการพระราชดำริ</t>
  </si>
  <si>
    <t>2.32 กิจกรรมสัปดาห์สังคมศึกษา</t>
  </si>
  <si>
    <t xml:space="preserve">2.33 กิจกรรมส่งเสริมประชาธิปไตยในโรงเรียน </t>
  </si>
  <si>
    <t xml:space="preserve">2.34 กิจกรรมตลาดนัดพอเพียงตามหลักปรัชญาเศรษฐกิจพอเพียง </t>
  </si>
  <si>
    <t xml:space="preserve">2.35 กิจกรรมทำบุญตักบาตรทุกวันพระ </t>
  </si>
  <si>
    <t xml:space="preserve">2.36 กิจกรรมพัฒนาห้องศูนย์สังคม และส่งเสริมประสิทธิภาพการใช้เทคโนโลยีในการจัดการเรียนการสอน </t>
  </si>
  <si>
    <t xml:space="preserve">2.37 กิจกรรมจัดซื้ออุปกรณ์การเรียนการสอนวิชาสังคมศึกษา </t>
  </si>
  <si>
    <t xml:space="preserve">2.38 กิจกรรมพัฒนาครูสังคมศึกษาด้านวิชาการ </t>
  </si>
  <si>
    <t>2.40 กิจกรรมสอบธรรมสนามหลวง</t>
  </si>
  <si>
    <t>2.41 กิจกรรมวันพ่อแห่งชาติ 5 ธันวาคม 2562 (รัชกาลที่ 9)</t>
  </si>
  <si>
    <t>2.42 กิจกรรมวันส่งท้ายปีเก่า ต้อนรับปีใหม่</t>
  </si>
  <si>
    <t>2.43 กิจกรรมประเพณีหล่อเทียนพรรษา</t>
  </si>
  <si>
    <t xml:space="preserve">2.44 กิจกรรมวันเฉลิมพระชนมพรรษารัชกาลที่ 10 </t>
  </si>
  <si>
    <t xml:space="preserve">2.45 กิจกรรมวันแม่แห่งชาติ </t>
  </si>
  <si>
    <t>2.46 กิจกรรมกีฬาภายใน ปี 63</t>
  </si>
  <si>
    <t xml:space="preserve">2.47 กิจกรรมการทดสอบสมรรถภาพ </t>
  </si>
  <si>
    <t>2.48 กิจกรรมจัดซื้อวัสดุ อุปกรณ์กีฬาเพื่อการเรียนการสอน</t>
  </si>
  <si>
    <t>2.49 กิจกรรมการเข้าแข่งขันกีฬาจังหวัดและกีฬาที่หน่วยงานอื่น ๆ จัดขึ้น</t>
  </si>
  <si>
    <t xml:space="preserve">2.50 กิจกรรมการจัดการแข่งขันฟุตซอลเพื่อพัฒนาบุคลิกภาพนักเรียน และต่อต้านยาเสพติด </t>
  </si>
  <si>
    <t xml:space="preserve">2.51 กิจกรรม   จัดซื้อวัสดุอุปกรณ์เพื่อปรับปรุงบ้านกระเหรี่ยง </t>
  </si>
  <si>
    <t>2.52 กิจกรรม   การจัดการเรียนรู้รายวิชาการแสดงท้องถิ่น</t>
  </si>
  <si>
    <t>2.53 กิจกรรม   จัดซื้ออุปกรณ์วิถีชีวิตกลุ่มชาติพันธุ์</t>
  </si>
  <si>
    <t>2.กิจกรรม  ทัศนศึกษา</t>
  </si>
  <si>
    <t>3. กิจกรรม พัฒนาผู้บริหาร (การประชุมผู้บริหาร ส.บ.ม.ท.)</t>
  </si>
  <si>
    <t>4. กิจกรรม พัฒนางานพัสดุ</t>
  </si>
  <si>
    <t>5. กิจกรรม การจ่ายค่าน้ำมันเชื้อเพลิง (เพื่อการเดินทางไปราชการของครูและบุคลากรทางการศึกษา)</t>
  </si>
  <si>
    <t xml:space="preserve">6. กิจกรรม ค่าซ่อมบำรุงรถยนต์ และต่อทะเบียน </t>
  </si>
  <si>
    <t xml:space="preserve">1.กิจกรรม   ปฏิคมและต้อนรับ </t>
  </si>
  <si>
    <t xml:space="preserve">1.กิจกรรม  พัฒนางานธุรการ สารบรรณ </t>
  </si>
  <si>
    <t xml:space="preserve">2. กิจกรรม  พัฒนางานสารสนเทศในโรงเรียน </t>
  </si>
  <si>
    <t xml:space="preserve">1.กิจกรรม  พัฒนางานโภชนาการโรงเรียน </t>
  </si>
  <si>
    <t xml:space="preserve">1.กิจกรรม   อนามัยโรงเรียนและห้องพยาบาล </t>
  </si>
  <si>
    <t xml:space="preserve">1.กิจกรรม  พัฒนาและจัดซื้อวัสดุสำนักงานบุคลากร </t>
  </si>
  <si>
    <t xml:space="preserve">2. กิจกรรม  ศึกษาดูงาน การประชุม อบรม ของครูและบุคลากรทางการศึกษา </t>
  </si>
  <si>
    <t xml:space="preserve">3. กิจกรรม สวัสดิการและสร้างขวัญกำลังใจให้แก่บุคลากร  </t>
  </si>
  <si>
    <t xml:space="preserve">1.กิจกรรม  พัฒนางานสำนักงานกลุ่มบริหารงานกิจการนักเรียน     </t>
  </si>
  <si>
    <t>ผ้าด้ายดิบ</t>
  </si>
  <si>
    <t>เสาธงชาติ สูง 12 เมตร</t>
  </si>
  <si>
    <t xml:space="preserve">2.กิจกรรม   ติดตั้งเครื่องปรับอากาศ,เครื่องสแกนลายนิ้วมือและสแกนบัตร
</t>
  </si>
  <si>
    <t>แพค</t>
  </si>
  <si>
    <r>
      <t>2.39</t>
    </r>
    <r>
      <rPr>
        <b/>
        <sz val="16"/>
        <rFont val="TH SarabunPSK"/>
        <family val="2"/>
      </rPr>
      <t xml:space="preserve"> กิจกรรมลอยกระทง</t>
    </r>
    <r>
      <rPr>
        <b/>
        <sz val="16"/>
        <color rgb="FFFF0000"/>
        <rFont val="TH SarabunPSK"/>
        <family val="2"/>
      </rPr>
      <t xml:space="preserve"> ของบจากศูนย์ธุรกิจฯ</t>
    </r>
  </si>
  <si>
    <t>12.กิจกรรม ตีฝ้าหอประชุม</t>
  </si>
  <si>
    <t xml:space="preserve">13.กิจกรรม ปรับปรุงห้องเรียน ม.5/3 </t>
  </si>
  <si>
    <t xml:space="preserve">14.กิจกรรม ห้องเก็บวัสดุ-อุปกรณ์เครื่องมือช่างและห้องพักนักการ </t>
  </si>
  <si>
    <t>ประมาณการค่าใช้จ่ายตามโครงการส่งเสริมสนับสนุนกิจกรรมพัฒนาผู้เรียน</t>
  </si>
  <si>
    <t>ประมาณการค่าใช้จ่ายตามโครงการค่ายพัฒนาผู้เรียนเพื่อยกระดับผลสัมฤทธิ์ด้วย Active Learning</t>
  </si>
  <si>
    <t>การอนุมัติแผนปฏิบัติการ ปีงบประมาณ2563</t>
  </si>
  <si>
    <t>สรุปยอดเงินการอนุมัติโครงการ  ปีงบประมาณ  2563</t>
  </si>
  <si>
    <t>แยกตามกลุ่มงาน  และประเภทของเงินงบประมาณ</t>
  </si>
  <si>
    <t>2.ส่งเสริมประสิทธิภาพการเรียนการสอน</t>
  </si>
  <si>
    <t>3.ค่าย  Active  Learning</t>
  </si>
  <si>
    <t>4.ส่งเสริมสนับสนุนกิจกรรมพัฒนาผู้เรียน</t>
  </si>
  <si>
    <t>ยอดเงินที่นำมาจัดสรร ปีงบประมาณ 2563</t>
  </si>
  <si>
    <t>รวมเป็นเงินที่ผ่านการอนุมัติทั้งหมด</t>
  </si>
  <si>
    <t xml:space="preserve">                  หักค่าสาธารณูปโภคแล้วจำนวน  500,000  บาท </t>
  </si>
  <si>
    <t xml:space="preserve">                  จึงเหลือนำมาจัดทำโครงการ  เป็นเงิน  1,344,400  บาท</t>
  </si>
  <si>
    <t xml:space="preserve">                                                             = 326,704 + 546,910</t>
  </si>
  <si>
    <t xml:space="preserve">                                                             = งบสะสมคงเหลือ + งบปีงบประมาณ 2563 </t>
  </si>
  <si>
    <t xml:space="preserve">                                                             = 873,614          บาท</t>
  </si>
  <si>
    <t xml:space="preserve">            2.งบอุดหนุนที่นำมาจัดสรร  ปีงบประมาณ  2563  ทั้งหมด  2,180,500 บาท  </t>
  </si>
  <si>
    <t xml:space="preserve">            3.ยอดเงินกิจกรรมพัฒนาผู้เรียน ที่ใช้ได้มาจาก</t>
  </si>
  <si>
    <t>หมายเหตุ  1.วงเงินอุดหนุนคงเหลือจากอนุมัติแผนแล้ว  6,595 บาท นำไปรวมกับงบสำรองจ่าย</t>
  </si>
  <si>
    <t xml:space="preserve">2.กิจกรรม   สภาป่าเด็ง                       </t>
  </si>
  <si>
    <t>15.กิจกรรม   ปรับปรุงระบบโครงข่ายอินเตอร์เน็ตโรงเรียน ระยะที่ 2 (ปรับปรุงระบบ WiFi)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</si>
</sst>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3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color rgb="FF000000"/>
      <name val="TH SarabunPSK"/>
      <family val="2"/>
    </font>
    <font>
      <sz val="14"/>
      <color theme="1"/>
      <name val="TH SarabunPSK"/>
      <family val="2"/>
    </font>
    <font>
      <sz val="15"/>
      <color theme="1"/>
      <name val="TH SarabunPSK"/>
      <family val="2"/>
    </font>
    <font>
      <sz val="14"/>
      <color rgb="FF000000"/>
      <name val="TH SarabunPSK"/>
      <family val="2"/>
    </font>
    <font>
      <sz val="15"/>
      <color rgb="FF000000"/>
      <name val="TH SarabunPSK"/>
      <family val="2"/>
    </font>
    <font>
      <b/>
      <sz val="16"/>
      <color rgb="FF000000"/>
      <name val="TH SarabunPSK"/>
      <family val="2"/>
    </font>
    <font>
      <sz val="11"/>
      <color rgb="FF000000"/>
      <name val="TH SarabunPSK"/>
      <family val="2"/>
    </font>
    <font>
      <sz val="16"/>
      <color rgb="FF444444"/>
      <name val="TH SarabunPSK"/>
      <family val="2"/>
    </font>
    <font>
      <vertAlign val="superscript"/>
      <sz val="16"/>
      <color rgb="FF000000"/>
      <name val="TH SarabunPSK"/>
      <family val="2"/>
    </font>
    <font>
      <sz val="16"/>
      <color rgb="FF000000"/>
      <name val="Angsana New"/>
      <family val="1"/>
    </font>
    <font>
      <sz val="16"/>
      <color theme="1"/>
      <name val="TH Sarabun New"/>
      <family val="2"/>
    </font>
    <font>
      <sz val="16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8" tint="-0.249977111117893"/>
      <name val="TH SarabunPSK"/>
      <family val="2"/>
    </font>
    <font>
      <b/>
      <sz val="18"/>
      <color rgb="FFFF0000"/>
      <name val="TH SarabunPSK"/>
      <family val="2"/>
    </font>
    <font>
      <b/>
      <sz val="18"/>
      <name val="TH SarabunPSK"/>
      <family val="2"/>
    </font>
    <font>
      <b/>
      <sz val="20"/>
      <color rgb="FFFF0000"/>
      <name val="TH SarabunPSK"/>
      <family val="2"/>
    </font>
    <font>
      <b/>
      <sz val="16"/>
      <color rgb="FFFF0000"/>
      <name val="TH SarabunPSK"/>
      <family val="2"/>
    </font>
    <font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i/>
      <sz val="16"/>
      <name val="TH SarabunPSK"/>
      <family val="2"/>
    </font>
    <font>
      <sz val="12"/>
      <name val="TH Sarabun New"/>
      <family val="2"/>
    </font>
    <font>
      <b/>
      <sz val="14"/>
      <color rgb="FFFF0000"/>
      <name val="TH SarabunPSK"/>
      <family val="2"/>
    </font>
    <font>
      <b/>
      <sz val="20"/>
      <color theme="1"/>
      <name val="TH SarabunPSK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5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87" fontId="1" fillId="0" borderId="1" xfId="1" applyNumberFormat="1" applyFont="1" applyBorder="1"/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/>
    <xf numFmtId="0" fontId="6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187" fontId="1" fillId="0" borderId="5" xfId="1" applyNumberFormat="1" applyFont="1" applyBorder="1"/>
    <xf numFmtId="187" fontId="1" fillId="0" borderId="6" xfId="1" applyNumberFormat="1" applyFont="1" applyBorder="1"/>
    <xf numFmtId="187" fontId="1" fillId="0" borderId="3" xfId="1" applyNumberFormat="1" applyFont="1" applyBorder="1"/>
    <xf numFmtId="187" fontId="1" fillId="0" borderId="7" xfId="1" applyNumberFormat="1" applyFont="1" applyBorder="1"/>
    <xf numFmtId="187" fontId="1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87" fontId="5" fillId="0" borderId="1" xfId="1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187" fontId="1" fillId="0" borderId="4" xfId="1" applyNumberFormat="1" applyFont="1" applyBorder="1"/>
    <xf numFmtId="0" fontId="8" fillId="0" borderId="1" xfId="0" applyFont="1" applyBorder="1" applyAlignment="1">
      <alignment horizontal="center" vertical="center" wrapText="1"/>
    </xf>
    <xf numFmtId="187" fontId="1" fillId="0" borderId="4" xfId="1" applyNumberFormat="1" applyFont="1" applyBorder="1"/>
    <xf numFmtId="187" fontId="1" fillId="0" borderId="1" xfId="1" applyNumberFormat="1" applyFont="1" applyBorder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10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87" fontId="1" fillId="0" borderId="3" xfId="1" applyNumberFormat="1" applyFont="1" applyBorder="1"/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center" vertical="center"/>
    </xf>
    <xf numFmtId="187" fontId="5" fillId="0" borderId="1" xfId="1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87" fontId="1" fillId="0" borderId="1" xfId="1" applyNumberFormat="1" applyFont="1" applyBorder="1"/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87" fontId="1" fillId="0" borderId="1" xfId="1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/>
    <xf numFmtId="0" fontId="5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7" xfId="0" applyFont="1" applyBorder="1"/>
    <xf numFmtId="0" fontId="1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7" fontId="1" fillId="0" borderId="1" xfId="1" applyNumberFormat="1" applyFont="1" applyBorder="1"/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87" fontId="1" fillId="0" borderId="4" xfId="1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187" fontId="1" fillId="0" borderId="3" xfId="1" applyNumberFormat="1" applyFont="1" applyBorder="1"/>
    <xf numFmtId="0" fontId="1" fillId="0" borderId="1" xfId="0" applyFont="1" applyBorder="1" applyAlignment="1">
      <alignment horizontal="center" vertical="center"/>
    </xf>
    <xf numFmtId="187" fontId="1" fillId="0" borderId="1" xfId="1" applyNumberFormat="1" applyFont="1" applyBorder="1" applyAlignment="1">
      <alignment vertical="center"/>
    </xf>
    <xf numFmtId="187" fontId="1" fillId="0" borderId="5" xfId="1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87" fontId="1" fillId="0" borderId="7" xfId="1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187" fontId="1" fillId="0" borderId="6" xfId="1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87" fontId="1" fillId="0" borderId="3" xfId="1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quotePrefix="1" applyFont="1" applyBorder="1" applyAlignment="1">
      <alignment horizontal="center" vertical="center"/>
    </xf>
    <xf numFmtId="187" fontId="1" fillId="0" borderId="1" xfId="1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187" fontId="2" fillId="0" borderId="0" xfId="0" applyNumberFormat="1" applyFont="1"/>
    <xf numFmtId="187" fontId="2" fillId="0" borderId="0" xfId="1" applyNumberFormat="1" applyFont="1"/>
    <xf numFmtId="43" fontId="1" fillId="0" borderId="0" xfId="0" applyNumberFormat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187" fontId="1" fillId="0" borderId="10" xfId="1" applyNumberFormat="1" applyFont="1" applyBorder="1"/>
    <xf numFmtId="187" fontId="1" fillId="0" borderId="1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7" fontId="1" fillId="0" borderId="0" xfId="1" applyNumberFormat="1" applyFont="1"/>
    <xf numFmtId="0" fontId="1" fillId="0" borderId="9" xfId="0" applyFont="1" applyBorder="1"/>
    <xf numFmtId="0" fontId="1" fillId="0" borderId="14" xfId="0" applyFont="1" applyBorder="1"/>
    <xf numFmtId="0" fontId="17" fillId="9" borderId="14" xfId="0" applyFont="1" applyFill="1" applyBorder="1"/>
    <xf numFmtId="0" fontId="17" fillId="6" borderId="6" xfId="0" applyFont="1" applyFill="1" applyBorder="1"/>
    <xf numFmtId="0" fontId="17" fillId="2" borderId="11" xfId="0" applyFont="1" applyFill="1" applyBorder="1"/>
    <xf numFmtId="0" fontId="1" fillId="9" borderId="0" xfId="0" applyFont="1" applyFill="1" applyBorder="1"/>
    <xf numFmtId="0" fontId="1" fillId="6" borderId="15" xfId="0" applyFont="1" applyFill="1" applyBorder="1"/>
    <xf numFmtId="187" fontId="1" fillId="9" borderId="0" xfId="1" applyNumberFormat="1" applyFont="1" applyFill="1" applyBorder="1"/>
    <xf numFmtId="187" fontId="1" fillId="6" borderId="15" xfId="1" applyNumberFormat="1" applyFont="1" applyFill="1" applyBorder="1"/>
    <xf numFmtId="187" fontId="1" fillId="9" borderId="13" xfId="1" applyNumberFormat="1" applyFont="1" applyFill="1" applyBorder="1"/>
    <xf numFmtId="187" fontId="1" fillId="6" borderId="7" xfId="1" applyNumberFormat="1" applyFont="1" applyFill="1" applyBorder="1"/>
    <xf numFmtId="187" fontId="1" fillId="9" borderId="14" xfId="1" applyNumberFormat="1" applyFont="1" applyFill="1" applyBorder="1"/>
    <xf numFmtId="187" fontId="1" fillId="6" borderId="6" xfId="1" applyNumberFormat="1" applyFont="1" applyFill="1" applyBorder="1"/>
    <xf numFmtId="187" fontId="1" fillId="9" borderId="12" xfId="1" applyNumberFormat="1" applyFont="1" applyFill="1" applyBorder="1"/>
    <xf numFmtId="187" fontId="1" fillId="6" borderId="5" xfId="1" applyNumberFormat="1" applyFont="1" applyFill="1" applyBorder="1"/>
    <xf numFmtId="0" fontId="18" fillId="10" borderId="1" xfId="0" applyFont="1" applyFill="1" applyBorder="1"/>
    <xf numFmtId="3" fontId="18" fillId="10" borderId="1" xfId="0" applyNumberFormat="1" applyFont="1" applyFill="1" applyBorder="1"/>
    <xf numFmtId="3" fontId="19" fillId="0" borderId="1" xfId="0" applyNumberFormat="1" applyFont="1" applyFill="1" applyBorder="1"/>
    <xf numFmtId="0" fontId="18" fillId="0" borderId="1" xfId="0" applyFont="1" applyBorder="1"/>
    <xf numFmtId="3" fontId="18" fillId="0" borderId="1" xfId="0" applyNumberFormat="1" applyFont="1" applyBorder="1"/>
    <xf numFmtId="187" fontId="19" fillId="0" borderId="1" xfId="1" applyNumberFormat="1" applyFont="1" applyBorder="1"/>
    <xf numFmtId="0" fontId="20" fillId="0" borderId="1" xfId="0" applyFont="1" applyFill="1" applyBorder="1"/>
    <xf numFmtId="0" fontId="20" fillId="0" borderId="1" xfId="0" applyFont="1" applyBorder="1"/>
    <xf numFmtId="0" fontId="3" fillId="0" borderId="1" xfId="0" applyFont="1" applyBorder="1"/>
    <xf numFmtId="187" fontId="1" fillId="0" borderId="1" xfId="1" applyNumberFormat="1" applyFont="1" applyBorder="1" applyAlignment="1"/>
    <xf numFmtId="187" fontId="1" fillId="0" borderId="1" xfId="1" applyNumberFormat="1" applyFont="1" applyBorder="1" applyAlignment="1">
      <alignment horizontal="left"/>
    </xf>
    <xf numFmtId="187" fontId="2" fillId="0" borderId="1" xfId="1" applyNumberFormat="1" applyFont="1" applyBorder="1" applyAlignment="1"/>
    <xf numFmtId="187" fontId="2" fillId="2" borderId="0" xfId="1" applyNumberFormat="1" applyFont="1" applyFill="1"/>
    <xf numFmtId="187" fontId="2" fillId="11" borderId="0" xfId="1" applyNumberFormat="1" applyFont="1" applyFill="1"/>
    <xf numFmtId="187" fontId="2" fillId="0" borderId="1" xfId="1" applyNumberFormat="1" applyFont="1" applyFill="1" applyBorder="1"/>
    <xf numFmtId="187" fontId="18" fillId="0" borderId="1" xfId="1" applyNumberFormat="1" applyFont="1" applyFill="1" applyBorder="1"/>
    <xf numFmtId="3" fontId="18" fillId="0" borderId="1" xfId="0" applyNumberFormat="1" applyFont="1" applyFill="1" applyBorder="1"/>
    <xf numFmtId="0" fontId="18" fillId="0" borderId="1" xfId="0" applyFont="1" applyFill="1" applyBorder="1"/>
    <xf numFmtId="0" fontId="17" fillId="0" borderId="3" xfId="0" applyFont="1" applyBorder="1" applyAlignment="1">
      <alignment horizontal="center"/>
    </xf>
    <xf numFmtId="0" fontId="17" fillId="8" borderId="4" xfId="0" applyFont="1" applyFill="1" applyBorder="1"/>
    <xf numFmtId="3" fontId="17" fillId="8" borderId="4" xfId="0" applyNumberFormat="1" applyFont="1" applyFill="1" applyBorder="1"/>
    <xf numFmtId="0" fontId="17" fillId="8" borderId="1" xfId="0" applyFont="1" applyFill="1" applyBorder="1"/>
    <xf numFmtId="3" fontId="17" fillId="8" borderId="1" xfId="0" applyNumberFormat="1" applyFont="1" applyFill="1" applyBorder="1"/>
    <xf numFmtId="187" fontId="20" fillId="2" borderId="1" xfId="1" applyNumberFormat="1" applyFont="1" applyFill="1" applyBorder="1"/>
    <xf numFmtId="0" fontId="17" fillId="8" borderId="3" xfId="0" applyFont="1" applyFill="1" applyBorder="1" applyAlignment="1">
      <alignment horizontal="center"/>
    </xf>
    <xf numFmtId="187" fontId="20" fillId="8" borderId="1" xfId="1" applyNumberFormat="1" applyFont="1" applyFill="1" applyBorder="1"/>
    <xf numFmtId="0" fontId="2" fillId="7" borderId="2" xfId="0" applyFont="1" applyFill="1" applyBorder="1" applyAlignment="1">
      <alignment horizontal="center"/>
    </xf>
    <xf numFmtId="187" fontId="21" fillId="7" borderId="1" xfId="1" applyNumberFormat="1" applyFont="1" applyFill="1" applyBorder="1"/>
    <xf numFmtId="3" fontId="21" fillId="7" borderId="1" xfId="0" applyNumberFormat="1" applyFont="1" applyFill="1" applyBorder="1"/>
    <xf numFmtId="0" fontId="2" fillId="2" borderId="5" xfId="0" applyFont="1" applyFill="1" applyBorder="1" applyAlignment="1">
      <alignment horizontal="center"/>
    </xf>
    <xf numFmtId="0" fontId="18" fillId="0" borderId="0" xfId="0" applyFont="1"/>
    <xf numFmtId="187" fontId="18" fillId="0" borderId="0" xfId="1" applyNumberFormat="1" applyFont="1"/>
    <xf numFmtId="0" fontId="17" fillId="2" borderId="0" xfId="0" applyFont="1" applyFill="1"/>
    <xf numFmtId="0" fontId="22" fillId="2" borderId="0" xfId="0" applyFont="1" applyFill="1"/>
    <xf numFmtId="187" fontId="22" fillId="2" borderId="0" xfId="1" applyNumberFormat="1" applyFont="1" applyFill="1"/>
    <xf numFmtId="0" fontId="17" fillId="7" borderId="0" xfId="0" applyFont="1" applyFill="1"/>
    <xf numFmtId="0" fontId="22" fillId="13" borderId="0" xfId="0" applyFont="1" applyFill="1"/>
    <xf numFmtId="187" fontId="22" fillId="13" borderId="0" xfId="1" applyNumberFormat="1" applyFont="1" applyFill="1"/>
    <xf numFmtId="0" fontId="24" fillId="0" borderId="0" xfId="0" applyFont="1"/>
    <xf numFmtId="0" fontId="24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 wrapText="1"/>
    </xf>
    <xf numFmtId="187" fontId="24" fillId="0" borderId="5" xfId="1" applyNumberFormat="1" applyFont="1" applyBorder="1"/>
    <xf numFmtId="0" fontId="24" fillId="0" borderId="2" xfId="0" applyFont="1" applyBorder="1" applyAlignment="1">
      <alignment horizontal="center"/>
    </xf>
    <xf numFmtId="0" fontId="2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0" borderId="0" xfId="0" applyFont="1"/>
    <xf numFmtId="0" fontId="26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87" fontId="16" fillId="0" borderId="5" xfId="1" applyNumberFormat="1" applyFont="1" applyBorder="1"/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0" borderId="4" xfId="0" applyFont="1" applyBorder="1"/>
    <xf numFmtId="187" fontId="16" fillId="0" borderId="1" xfId="1" applyNumberFormat="1" applyFont="1" applyBorder="1"/>
    <xf numFmtId="0" fontId="16" fillId="0" borderId="2" xfId="0" applyFont="1" applyBorder="1" applyAlignment="1">
      <alignment horizontal="center" vertical="center"/>
    </xf>
    <xf numFmtId="187" fontId="16" fillId="0" borderId="5" xfId="1" applyNumberFormat="1" applyFont="1" applyBorder="1" applyAlignment="1">
      <alignment vertical="center"/>
    </xf>
    <xf numFmtId="0" fontId="16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0" fontId="16" fillId="0" borderId="1" xfId="0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/>
    </xf>
    <xf numFmtId="0" fontId="16" fillId="0" borderId="8" xfId="0" applyFont="1" applyBorder="1" applyAlignment="1">
      <alignment horizontal="center"/>
    </xf>
    <xf numFmtId="0" fontId="16" fillId="0" borderId="4" xfId="0" applyFont="1" applyBorder="1" applyAlignment="1">
      <alignment vertical="center" wrapText="1"/>
    </xf>
    <xf numFmtId="0" fontId="16" fillId="0" borderId="7" xfId="0" applyFont="1" applyBorder="1"/>
    <xf numFmtId="187" fontId="16" fillId="0" borderId="4" xfId="1" applyNumberFormat="1" applyFont="1" applyBorder="1" applyAlignment="1">
      <alignment horizontal="right" vertical="center" wrapText="1"/>
    </xf>
    <xf numFmtId="0" fontId="16" fillId="0" borderId="2" xfId="0" applyFont="1" applyBorder="1"/>
    <xf numFmtId="187" fontId="16" fillId="0" borderId="1" xfId="1" applyNumberFormat="1" applyFont="1" applyBorder="1" applyAlignment="1">
      <alignment horizontal="right" vertical="center" wrapText="1"/>
    </xf>
    <xf numFmtId="0" fontId="26" fillId="0" borderId="0" xfId="0" applyFont="1" applyAlignment="1">
      <alignment horizontal="center"/>
    </xf>
    <xf numFmtId="187" fontId="16" fillId="0" borderId="0" xfId="0" applyNumberFormat="1" applyFont="1"/>
    <xf numFmtId="0" fontId="1" fillId="0" borderId="0" xfId="0" applyFont="1"/>
    <xf numFmtId="187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187" fontId="24" fillId="0" borderId="5" xfId="1" applyNumberFormat="1" applyFont="1" applyBorder="1" applyAlignment="1">
      <alignment vertical="center"/>
    </xf>
    <xf numFmtId="187" fontId="24" fillId="0" borderId="1" xfId="1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87" fontId="1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87" fontId="1" fillId="0" borderId="0" xfId="0" applyNumberFormat="1" applyFont="1"/>
    <xf numFmtId="187" fontId="1" fillId="0" borderId="0" xfId="0" applyNumberFormat="1" applyFont="1" applyBorder="1"/>
    <xf numFmtId="0" fontId="26" fillId="0" borderId="0" xfId="0" applyFont="1" applyBorder="1" applyAlignment="1">
      <alignment horizontal="center"/>
    </xf>
    <xf numFmtId="187" fontId="16" fillId="0" borderId="0" xfId="1" applyNumberFormat="1" applyFont="1" applyBorder="1"/>
    <xf numFmtId="0" fontId="26" fillId="0" borderId="0" xfId="0" applyFont="1" applyBorder="1" applyAlignment="1">
      <alignment horizontal="left"/>
    </xf>
    <xf numFmtId="0" fontId="26" fillId="0" borderId="0" xfId="0" applyFont="1"/>
    <xf numFmtId="187" fontId="16" fillId="6" borderId="15" xfId="1" applyNumberFormat="1" applyFont="1" applyFill="1" applyBorder="1"/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187" fontId="16" fillId="0" borderId="5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87" fontId="1" fillId="0" borderId="5" xfId="1" applyNumberFormat="1" applyFont="1" applyFill="1" applyBorder="1"/>
    <xf numFmtId="0" fontId="1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87" fontId="1" fillId="0" borderId="3" xfId="1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wrapText="1"/>
    </xf>
    <xf numFmtId="187" fontId="1" fillId="0" borderId="4" xfId="1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87" fontId="1" fillId="0" borderId="1" xfId="1" applyNumberFormat="1" applyFont="1" applyFill="1" applyBorder="1" applyAlignment="1">
      <alignment vertical="center"/>
    </xf>
    <xf numFmtId="187" fontId="1" fillId="0" borderId="1" xfId="1" applyNumberFormat="1" applyFont="1" applyFill="1" applyBorder="1"/>
    <xf numFmtId="187" fontId="16" fillId="0" borderId="1" xfId="1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87" fontId="1" fillId="0" borderId="1" xfId="1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87" fontId="1" fillId="0" borderId="5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87" fontId="1" fillId="0" borderId="0" xfId="1" applyNumberFormat="1" applyFont="1" applyFill="1" applyBorder="1"/>
    <xf numFmtId="187" fontId="1" fillId="0" borderId="15" xfId="1" applyNumberFormat="1" applyFont="1" applyFill="1" applyBorder="1"/>
    <xf numFmtId="0" fontId="1" fillId="0" borderId="0" xfId="0" applyFont="1" applyFill="1" applyBorder="1"/>
    <xf numFmtId="0" fontId="17" fillId="2" borderId="1" xfId="0" applyFont="1" applyFill="1" applyBorder="1"/>
    <xf numFmtId="0" fontId="2" fillId="0" borderId="0" xfId="0" applyFont="1" applyFill="1" applyBorder="1" applyAlignment="1">
      <alignment horizontal="center"/>
    </xf>
    <xf numFmtId="187" fontId="17" fillId="0" borderId="1" xfId="1" applyNumberFormat="1" applyFont="1" applyFill="1" applyBorder="1"/>
    <xf numFmtId="3" fontId="17" fillId="0" borderId="1" xfId="0" applyNumberFormat="1" applyFont="1" applyFill="1" applyBorder="1"/>
    <xf numFmtId="187" fontId="16" fillId="0" borderId="1" xfId="1" applyNumberFormat="1" applyFont="1" applyFill="1" applyBorder="1"/>
    <xf numFmtId="187" fontId="32" fillId="0" borderId="1" xfId="1" applyNumberFormat="1" applyFont="1" applyFill="1" applyBorder="1"/>
    <xf numFmtId="0" fontId="17" fillId="0" borderId="4" xfId="0" applyFont="1" applyFill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2" fillId="0" borderId="0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7" fillId="5" borderId="1" xfId="0" applyFont="1" applyFill="1" applyBorder="1" applyAlignment="1">
      <alignment horizontal="left"/>
    </xf>
    <xf numFmtId="0" fontId="17" fillId="7" borderId="1" xfId="0" applyFont="1" applyFill="1" applyBorder="1" applyAlignment="1">
      <alignment horizontal="left"/>
    </xf>
    <xf numFmtId="0" fontId="17" fillId="8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7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left"/>
    </xf>
    <xf numFmtId="0" fontId="2" fillId="12" borderId="0" xfId="0" applyFont="1" applyFill="1"/>
    <xf numFmtId="0" fontId="2" fillId="0" borderId="1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" fillId="0" borderId="0" xfId="0" applyFont="1"/>
    <xf numFmtId="0" fontId="2" fillId="11" borderId="0" xfId="0" applyFont="1" applyFill="1"/>
    <xf numFmtId="0" fontId="17" fillId="2" borderId="5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87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7" fillId="0" borderId="8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left"/>
    </xf>
    <xf numFmtId="0" fontId="17" fillId="5" borderId="0" xfId="0" applyFont="1" applyFill="1" applyBorder="1" applyAlignment="1">
      <alignment horizontal="left"/>
    </xf>
    <xf numFmtId="0" fontId="17" fillId="7" borderId="11" xfId="0" applyFont="1" applyFill="1" applyBorder="1" applyAlignment="1">
      <alignment horizontal="left"/>
    </xf>
    <xf numFmtId="0" fontId="17" fillId="7" borderId="0" xfId="0" applyFont="1" applyFill="1" applyBorder="1" applyAlignment="1">
      <alignment horizontal="left"/>
    </xf>
    <xf numFmtId="0" fontId="17" fillId="8" borderId="11" xfId="0" applyFont="1" applyFill="1" applyBorder="1" applyAlignment="1">
      <alignment horizontal="left"/>
    </xf>
    <xf numFmtId="0" fontId="17" fillId="8" borderId="0" xfId="0" applyFont="1" applyFill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7" fillId="3" borderId="9" xfId="0" applyFont="1" applyFill="1" applyBorder="1" applyAlignment="1">
      <alignment horizontal="left"/>
    </xf>
    <xf numFmtId="0" fontId="17" fillId="3" borderId="14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87" fontId="1" fillId="0" borderId="1" xfId="1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87" fontId="1" fillId="0" borderId="4" xfId="1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87" fontId="1" fillId="0" borderId="3" xfId="1" applyNumberFormat="1" applyFont="1" applyBorder="1" applyAlignment="1">
      <alignment horizontal="right" vertical="center"/>
    </xf>
    <xf numFmtId="187" fontId="1" fillId="0" borderId="4" xfId="1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87" fontId="1" fillId="0" borderId="3" xfId="1" applyNumberFormat="1" applyFont="1" applyBorder="1" applyAlignment="1">
      <alignment horizontal="center" vertical="center"/>
    </xf>
    <xf numFmtId="187" fontId="1" fillId="0" borderId="4" xfId="1" applyNumberFormat="1" applyFont="1" applyBorder="1" applyAlignment="1">
      <alignment horizontal="center" vertical="center"/>
    </xf>
    <xf numFmtId="187" fontId="1" fillId="0" borderId="10" xfId="1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vertical="distributed"/>
    </xf>
    <xf numFmtId="0" fontId="16" fillId="0" borderId="4" xfId="0" applyFont="1" applyBorder="1" applyAlignment="1">
      <alignment vertical="distributed"/>
    </xf>
    <xf numFmtId="0" fontId="26" fillId="0" borderId="2" xfId="0" applyFont="1" applyBorder="1" applyAlignment="1">
      <alignment horizontal="left" vertical="center"/>
    </xf>
    <xf numFmtId="0" fontId="26" fillId="0" borderId="12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3" fontId="16" fillId="0" borderId="3" xfId="0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center"/>
    </xf>
    <xf numFmtId="0" fontId="26" fillId="0" borderId="0" xfId="0" applyFont="1" applyAlignment="1">
      <alignment horizontal="center" vertical="center"/>
    </xf>
    <xf numFmtId="0" fontId="16" fillId="0" borderId="3" xfId="0" applyFont="1" applyBorder="1" applyAlignment="1">
      <alignment horizontal="center" vertical="distributed"/>
    </xf>
    <xf numFmtId="0" fontId="16" fillId="0" borderId="4" xfId="0" applyFont="1" applyBorder="1" applyAlignment="1">
      <alignment horizontal="center" vertical="distributed"/>
    </xf>
    <xf numFmtId="3" fontId="16" fillId="0" borderId="3" xfId="0" applyNumberFormat="1" applyFont="1" applyBorder="1" applyAlignment="1">
      <alignment horizontal="center" vertical="distributed"/>
    </xf>
    <xf numFmtId="0" fontId="16" fillId="0" borderId="12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distributed"/>
    </xf>
    <xf numFmtId="0" fontId="16" fillId="0" borderId="4" xfId="0" applyFont="1" applyBorder="1" applyAlignment="1">
      <alignment horizontal="left" vertical="distributed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187" fontId="1" fillId="0" borderId="3" xfId="1" applyNumberFormat="1" applyFont="1" applyBorder="1"/>
    <xf numFmtId="187" fontId="1" fillId="0" borderId="4" xfId="1" applyNumberFormat="1" applyFont="1" applyBorder="1"/>
    <xf numFmtId="0" fontId="1" fillId="0" borderId="8" xfId="0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00CCFF"/>
      <color rgb="FF00CC00"/>
      <color rgb="FF99FFCC"/>
      <color rgb="FFFFCCCC"/>
      <color rgb="FFFF66CC"/>
      <color rgb="FFFF7C80"/>
      <color rgb="FF99FF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79" zoomScale="96" zoomScaleNormal="96" workbookViewId="0">
      <selection activeCell="A18" sqref="A18"/>
    </sheetView>
  </sheetViews>
  <sheetFormatPr defaultRowHeight="24" x14ac:dyDescent="0.55000000000000004"/>
  <cols>
    <col min="1" max="1" width="6.5" style="316" customWidth="1"/>
    <col min="2" max="2" width="28.75" style="316" customWidth="1"/>
    <col min="3" max="5" width="12.75" style="316" customWidth="1"/>
    <col min="6" max="6" width="10.625" style="316" customWidth="1"/>
    <col min="7" max="10" width="9" style="316"/>
    <col min="11" max="11" width="12.25" style="316" bestFit="1" customWidth="1"/>
    <col min="12" max="12" width="12.625" style="316" customWidth="1"/>
    <col min="13" max="13" width="12.25" style="316" bestFit="1" customWidth="1"/>
    <col min="14" max="16384" width="9" style="316"/>
  </cols>
  <sheetData>
    <row r="1" spans="1:11" ht="30.75" x14ac:dyDescent="0.7">
      <c r="A1" s="332" t="s">
        <v>1140</v>
      </c>
      <c r="B1" s="332"/>
      <c r="C1" s="332"/>
      <c r="D1" s="332"/>
      <c r="E1" s="332"/>
      <c r="I1" s="331"/>
      <c r="J1" s="331"/>
      <c r="K1" s="152"/>
    </row>
    <row r="2" spans="1:11" ht="27.75" x14ac:dyDescent="0.65">
      <c r="A2" s="333" t="s">
        <v>1141</v>
      </c>
      <c r="B2" s="333"/>
      <c r="C2" s="333"/>
      <c r="D2" s="333"/>
      <c r="E2" s="333"/>
      <c r="I2" s="317"/>
      <c r="J2" s="317"/>
      <c r="K2" s="152"/>
    </row>
    <row r="3" spans="1:11" ht="27.75" x14ac:dyDescent="0.65">
      <c r="A3" s="343" t="s">
        <v>3</v>
      </c>
      <c r="B3" s="343"/>
      <c r="C3" s="329" t="s">
        <v>928</v>
      </c>
      <c r="D3" s="329" t="s">
        <v>921</v>
      </c>
      <c r="E3" s="330" t="s">
        <v>954</v>
      </c>
      <c r="I3" s="334"/>
      <c r="J3" s="334"/>
    </row>
    <row r="4" spans="1:11" ht="27.75" x14ac:dyDescent="0.65">
      <c r="A4" s="344" t="s">
        <v>1145</v>
      </c>
      <c r="B4" s="344"/>
      <c r="C4" s="325">
        <v>1344400</v>
      </c>
      <c r="D4" s="326">
        <v>873614</v>
      </c>
      <c r="E4" s="5"/>
      <c r="I4" s="318"/>
      <c r="J4" s="318"/>
    </row>
    <row r="5" spans="1:11" ht="27.75" x14ac:dyDescent="0.65">
      <c r="A5" s="323" t="s">
        <v>933</v>
      </c>
      <c r="B5" s="5"/>
      <c r="C5" s="301"/>
      <c r="D5" s="301"/>
      <c r="E5" s="5"/>
      <c r="I5" s="335"/>
      <c r="J5" s="335"/>
      <c r="K5" s="152"/>
    </row>
    <row r="6" spans="1:11" x14ac:dyDescent="0.55000000000000004">
      <c r="A6" s="337" t="s">
        <v>971</v>
      </c>
      <c r="B6" s="337"/>
      <c r="C6" s="305">
        <f>SUM(บริหารจัดการ!F208)</f>
        <v>269496</v>
      </c>
      <c r="D6" s="305">
        <f>SUM(บริหารจัดการ!F209)</f>
        <v>34300</v>
      </c>
      <c r="E6" s="5"/>
    </row>
    <row r="7" spans="1:11" x14ac:dyDescent="0.55000000000000004">
      <c r="A7" s="337" t="s">
        <v>1142</v>
      </c>
      <c r="B7" s="337"/>
      <c r="C7" s="305">
        <f>SUM(ส่งเสริมประสิทธิภาพ!F674)</f>
        <v>255835</v>
      </c>
      <c r="D7" s="301"/>
      <c r="E7" s="5"/>
    </row>
    <row r="8" spans="1:11" x14ac:dyDescent="0.55000000000000004">
      <c r="A8" s="337" t="s">
        <v>1143</v>
      </c>
      <c r="B8" s="337"/>
      <c r="C8" s="301"/>
      <c r="D8" s="327">
        <v>167700</v>
      </c>
      <c r="E8" s="5"/>
      <c r="K8" s="152"/>
    </row>
    <row r="9" spans="1:11" x14ac:dyDescent="0.55000000000000004">
      <c r="A9" s="337" t="s">
        <v>1144</v>
      </c>
      <c r="B9" s="337"/>
      <c r="C9" s="305"/>
      <c r="D9" s="305">
        <v>450000</v>
      </c>
      <c r="E9" s="301"/>
      <c r="F9" s="342"/>
      <c r="G9" s="342"/>
      <c r="H9" s="320"/>
      <c r="I9" s="321"/>
    </row>
    <row r="10" spans="1:11" x14ac:dyDescent="0.55000000000000004">
      <c r="A10" s="345" t="s">
        <v>925</v>
      </c>
      <c r="B10" s="346"/>
      <c r="C10" s="190">
        <f>SUM(C6:C7)</f>
        <v>525331</v>
      </c>
      <c r="D10" s="190">
        <f>SUM(D6,D8,D9)</f>
        <v>652000</v>
      </c>
      <c r="E10" s="5"/>
    </row>
    <row r="11" spans="1:11" x14ac:dyDescent="0.55000000000000004">
      <c r="A11" s="324"/>
      <c r="B11" s="319"/>
      <c r="C11" s="320"/>
      <c r="D11" s="320"/>
      <c r="E11" s="322"/>
    </row>
    <row r="12" spans="1:11" ht="27.75" x14ac:dyDescent="0.65">
      <c r="A12" s="347" t="s">
        <v>922</v>
      </c>
      <c r="B12" s="347"/>
      <c r="C12" s="305">
        <f>SUM(อำนวยการ!F220)</f>
        <v>430231.24</v>
      </c>
      <c r="D12" s="305"/>
      <c r="E12" s="5"/>
    </row>
    <row r="13" spans="1:11" ht="27.75" x14ac:dyDescent="0.65">
      <c r="A13" s="338" t="s">
        <v>923</v>
      </c>
      <c r="B13" s="338"/>
      <c r="C13" s="305">
        <f>SUM(กิจการ!F208)</f>
        <v>57214</v>
      </c>
      <c r="D13" s="305"/>
      <c r="E13" s="5"/>
    </row>
    <row r="14" spans="1:11" ht="27.75" x14ac:dyDescent="0.65">
      <c r="A14" s="339" t="s">
        <v>924</v>
      </c>
      <c r="B14" s="339"/>
      <c r="C14" s="305">
        <f>SUM(บริหารทั่วไป!F246)</f>
        <v>314984</v>
      </c>
      <c r="D14" s="305"/>
      <c r="E14" s="5"/>
    </row>
    <row r="15" spans="1:11" ht="27.75" x14ac:dyDescent="0.65">
      <c r="A15" s="340" t="s">
        <v>926</v>
      </c>
      <c r="B15" s="340"/>
      <c r="C15" s="305">
        <f>SUM(แผนงาน!F32)</f>
        <v>10045</v>
      </c>
      <c r="D15" s="305"/>
      <c r="E15" s="5"/>
    </row>
    <row r="16" spans="1:11" ht="27.75" x14ac:dyDescent="0.65">
      <c r="A16" s="341" t="s">
        <v>927</v>
      </c>
      <c r="B16" s="341"/>
      <c r="C16" s="190">
        <f>SUM(C12:C15)</f>
        <v>812474.24</v>
      </c>
      <c r="D16" s="305"/>
      <c r="E16" s="5"/>
    </row>
    <row r="17" spans="1:5" ht="30.75" x14ac:dyDescent="0.7">
      <c r="A17" s="336" t="s">
        <v>1146</v>
      </c>
      <c r="B17" s="336"/>
      <c r="C17" s="328">
        <f>SUM(C10,C16)</f>
        <v>1337805.24</v>
      </c>
      <c r="D17" s="328">
        <f>SUM(D10)</f>
        <v>652000</v>
      </c>
      <c r="E17" s="5"/>
    </row>
    <row r="18" spans="1:5" x14ac:dyDescent="0.55000000000000004">
      <c r="A18" s="148" t="s">
        <v>1154</v>
      </c>
    </row>
    <row r="19" spans="1:5" x14ac:dyDescent="0.55000000000000004">
      <c r="A19" s="148" t="s">
        <v>1152</v>
      </c>
    </row>
    <row r="20" spans="1:5" x14ac:dyDescent="0.55000000000000004">
      <c r="A20" s="148" t="s">
        <v>1147</v>
      </c>
    </row>
    <row r="21" spans="1:5" x14ac:dyDescent="0.55000000000000004">
      <c r="A21" s="148" t="s">
        <v>1148</v>
      </c>
    </row>
    <row r="22" spans="1:5" x14ac:dyDescent="0.55000000000000004">
      <c r="A22" s="148" t="s">
        <v>1153</v>
      </c>
    </row>
    <row r="23" spans="1:5" x14ac:dyDescent="0.55000000000000004">
      <c r="A23" s="148" t="s">
        <v>1150</v>
      </c>
    </row>
    <row r="24" spans="1:5" x14ac:dyDescent="0.55000000000000004">
      <c r="A24" s="148" t="s">
        <v>1149</v>
      </c>
    </row>
    <row r="25" spans="1:5" x14ac:dyDescent="0.55000000000000004">
      <c r="A25" s="148" t="s">
        <v>1151</v>
      </c>
    </row>
  </sheetData>
  <mergeCells count="19">
    <mergeCell ref="F9:G9"/>
    <mergeCell ref="A3:B3"/>
    <mergeCell ref="A4:B4"/>
    <mergeCell ref="A10:B10"/>
    <mergeCell ref="A12:B12"/>
    <mergeCell ref="A6:B6"/>
    <mergeCell ref="A7:B7"/>
    <mergeCell ref="A9:B9"/>
    <mergeCell ref="A17:B17"/>
    <mergeCell ref="A8:B8"/>
    <mergeCell ref="A13:B13"/>
    <mergeCell ref="A14:B14"/>
    <mergeCell ref="A15:B15"/>
    <mergeCell ref="A16:B16"/>
    <mergeCell ref="I1:J1"/>
    <mergeCell ref="A1:E1"/>
    <mergeCell ref="A2:E2"/>
    <mergeCell ref="I3:J3"/>
    <mergeCell ref="I5:J5"/>
  </mergeCells>
  <pageMargins left="1.19" right="0.69" top="0.78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8"/>
  <sheetViews>
    <sheetView tabSelected="1" topLeftCell="A179" zoomScale="150" zoomScaleNormal="150" workbookViewId="0">
      <selection activeCell="D231" sqref="D231"/>
    </sheetView>
  </sheetViews>
  <sheetFormatPr defaultRowHeight="24" x14ac:dyDescent="0.55000000000000004"/>
  <cols>
    <col min="1" max="1" width="6.5" style="224" customWidth="1"/>
    <col min="2" max="2" width="28.75" style="224" customWidth="1"/>
    <col min="3" max="6" width="10.625" style="224" customWidth="1"/>
    <col min="7" max="16384" width="9" style="224"/>
  </cols>
  <sheetData>
    <row r="1" spans="1:6" x14ac:dyDescent="0.55000000000000004">
      <c r="A1" s="444" t="s">
        <v>244</v>
      </c>
      <c r="B1" s="444"/>
      <c r="C1" s="444"/>
      <c r="D1" s="444"/>
      <c r="E1" s="444"/>
      <c r="F1" s="444"/>
    </row>
    <row r="2" spans="1:6" x14ac:dyDescent="0.55000000000000004">
      <c r="A2" s="431" t="s">
        <v>981</v>
      </c>
      <c r="B2" s="431"/>
      <c r="C2" s="431"/>
      <c r="D2" s="431"/>
      <c r="E2" s="431"/>
      <c r="F2" s="431"/>
    </row>
    <row r="3" spans="1:6" x14ac:dyDescent="0.55000000000000004">
      <c r="A3" s="225" t="s">
        <v>2</v>
      </c>
      <c r="B3" s="226" t="s">
        <v>3</v>
      </c>
      <c r="C3" s="226" t="s">
        <v>4</v>
      </c>
      <c r="D3" s="226" t="s">
        <v>5</v>
      </c>
      <c r="E3" s="227" t="s">
        <v>6</v>
      </c>
      <c r="F3" s="225" t="s">
        <v>7</v>
      </c>
    </row>
    <row r="4" spans="1:6" ht="48" x14ac:dyDescent="0.55000000000000004">
      <c r="A4" s="228">
        <v>1</v>
      </c>
      <c r="B4" s="229" t="s">
        <v>245</v>
      </c>
      <c r="C4" s="230">
        <v>2</v>
      </c>
      <c r="D4" s="230" t="s">
        <v>18</v>
      </c>
      <c r="E4" s="230">
        <v>105</v>
      </c>
      <c r="F4" s="231">
        <f t="shared" ref="F4:F7" si="0">C4*E4</f>
        <v>210</v>
      </c>
    </row>
    <row r="5" spans="1:6" x14ac:dyDescent="0.55000000000000004">
      <c r="A5" s="228">
        <v>2</v>
      </c>
      <c r="B5" s="229" t="s">
        <v>246</v>
      </c>
      <c r="C5" s="230">
        <v>2</v>
      </c>
      <c r="D5" s="230" t="s">
        <v>23</v>
      </c>
      <c r="E5" s="230">
        <v>85</v>
      </c>
      <c r="F5" s="231">
        <f t="shared" si="0"/>
        <v>170</v>
      </c>
    </row>
    <row r="6" spans="1:6" x14ac:dyDescent="0.55000000000000004">
      <c r="A6" s="228">
        <v>3</v>
      </c>
      <c r="B6" s="229" t="s">
        <v>247</v>
      </c>
      <c r="C6" s="230">
        <v>5</v>
      </c>
      <c r="D6" s="230" t="s">
        <v>48</v>
      </c>
      <c r="E6" s="230">
        <v>10</v>
      </c>
      <c r="F6" s="231">
        <f t="shared" si="0"/>
        <v>50</v>
      </c>
    </row>
    <row r="7" spans="1:6" x14ac:dyDescent="0.55000000000000004">
      <c r="A7" s="228">
        <v>4</v>
      </c>
      <c r="B7" s="229" t="s">
        <v>248</v>
      </c>
      <c r="C7" s="230">
        <v>2</v>
      </c>
      <c r="D7" s="230" t="s">
        <v>23</v>
      </c>
      <c r="E7" s="230">
        <v>50</v>
      </c>
      <c r="F7" s="231">
        <f t="shared" si="0"/>
        <v>100</v>
      </c>
    </row>
    <row r="8" spans="1:6" x14ac:dyDescent="0.55000000000000004">
      <c r="A8" s="429" t="s">
        <v>8</v>
      </c>
      <c r="B8" s="429"/>
      <c r="C8" s="429"/>
      <c r="D8" s="429"/>
      <c r="E8" s="429"/>
      <c r="F8" s="235">
        <f>SUM(F4:F7)</f>
        <v>530</v>
      </c>
    </row>
    <row r="11" spans="1:6" x14ac:dyDescent="0.55000000000000004">
      <c r="A11" s="431" t="s">
        <v>249</v>
      </c>
      <c r="B11" s="431"/>
      <c r="C11" s="431"/>
      <c r="D11" s="431"/>
      <c r="E11" s="431"/>
      <c r="F11" s="431"/>
    </row>
    <row r="12" spans="1:6" x14ac:dyDescent="0.55000000000000004">
      <c r="A12" s="225" t="s">
        <v>2</v>
      </c>
      <c r="B12" s="226" t="s">
        <v>3</v>
      </c>
      <c r="C12" s="226" t="s">
        <v>4</v>
      </c>
      <c r="D12" s="226" t="s">
        <v>5</v>
      </c>
      <c r="E12" s="227" t="s">
        <v>6</v>
      </c>
      <c r="F12" s="225" t="s">
        <v>7</v>
      </c>
    </row>
    <row r="13" spans="1:6" x14ac:dyDescent="0.55000000000000004">
      <c r="A13" s="228">
        <v>1</v>
      </c>
      <c r="B13" s="229" t="s">
        <v>250</v>
      </c>
      <c r="C13" s="230">
        <v>60</v>
      </c>
      <c r="D13" s="230" t="s">
        <v>43</v>
      </c>
      <c r="E13" s="230">
        <v>35</v>
      </c>
      <c r="F13" s="231">
        <f>C13*E13</f>
        <v>2100</v>
      </c>
    </row>
    <row r="14" spans="1:6" x14ac:dyDescent="0.55000000000000004">
      <c r="A14" s="228">
        <v>2</v>
      </c>
      <c r="B14" s="229" t="s">
        <v>251</v>
      </c>
      <c r="C14" s="230">
        <v>50</v>
      </c>
      <c r="D14" s="230" t="s">
        <v>43</v>
      </c>
      <c r="E14" s="230">
        <v>45</v>
      </c>
      <c r="F14" s="231">
        <f t="shared" ref="F14:F19" si="1">C14*E14</f>
        <v>2250</v>
      </c>
    </row>
    <row r="15" spans="1:6" x14ac:dyDescent="0.55000000000000004">
      <c r="A15" s="228">
        <v>3</v>
      </c>
      <c r="B15" s="229" t="s">
        <v>252</v>
      </c>
      <c r="C15" s="230">
        <v>10</v>
      </c>
      <c r="D15" s="230" t="s">
        <v>190</v>
      </c>
      <c r="E15" s="230">
        <v>50</v>
      </c>
      <c r="F15" s="231">
        <f t="shared" si="1"/>
        <v>500</v>
      </c>
    </row>
    <row r="16" spans="1:6" x14ac:dyDescent="0.55000000000000004">
      <c r="A16" s="228">
        <v>4</v>
      </c>
      <c r="B16" s="229" t="s">
        <v>253</v>
      </c>
      <c r="C16" s="230">
        <v>4</v>
      </c>
      <c r="D16" s="230" t="s">
        <v>96</v>
      </c>
      <c r="E16" s="230">
        <v>180</v>
      </c>
      <c r="F16" s="231">
        <f t="shared" si="1"/>
        <v>720</v>
      </c>
    </row>
    <row r="17" spans="1:6" x14ac:dyDescent="0.55000000000000004">
      <c r="A17" s="228">
        <v>5</v>
      </c>
      <c r="B17" s="229" t="s">
        <v>254</v>
      </c>
      <c r="C17" s="230">
        <v>25</v>
      </c>
      <c r="D17" s="230" t="s">
        <v>41</v>
      </c>
      <c r="E17" s="230">
        <v>50</v>
      </c>
      <c r="F17" s="231">
        <f t="shared" si="1"/>
        <v>1250</v>
      </c>
    </row>
    <row r="18" spans="1:6" x14ac:dyDescent="0.55000000000000004">
      <c r="A18" s="228">
        <v>6</v>
      </c>
      <c r="B18" s="229" t="s">
        <v>255</v>
      </c>
      <c r="C18" s="230">
        <v>20</v>
      </c>
      <c r="D18" s="230" t="s">
        <v>43</v>
      </c>
      <c r="E18" s="230">
        <v>80</v>
      </c>
      <c r="F18" s="231">
        <f t="shared" si="1"/>
        <v>1600</v>
      </c>
    </row>
    <row r="19" spans="1:6" x14ac:dyDescent="0.55000000000000004">
      <c r="A19" s="228">
        <v>7</v>
      </c>
      <c r="B19" s="229" t="s">
        <v>256</v>
      </c>
      <c r="C19" s="230">
        <v>4</v>
      </c>
      <c r="D19" s="230" t="s">
        <v>25</v>
      </c>
      <c r="E19" s="230">
        <v>190</v>
      </c>
      <c r="F19" s="231">
        <f t="shared" si="1"/>
        <v>760</v>
      </c>
    </row>
    <row r="20" spans="1:6" x14ac:dyDescent="0.55000000000000004">
      <c r="A20" s="429" t="s">
        <v>8</v>
      </c>
      <c r="B20" s="429"/>
      <c r="C20" s="429"/>
      <c r="D20" s="429"/>
      <c r="E20" s="429"/>
      <c r="F20" s="235">
        <f>SUM(F13:F19)</f>
        <v>9180</v>
      </c>
    </row>
    <row r="23" spans="1:6" x14ac:dyDescent="0.55000000000000004">
      <c r="A23" s="431" t="s">
        <v>257</v>
      </c>
      <c r="B23" s="431"/>
      <c r="C23" s="431"/>
      <c r="D23" s="431"/>
      <c r="E23" s="431"/>
      <c r="F23" s="431"/>
    </row>
    <row r="24" spans="1:6" x14ac:dyDescent="0.55000000000000004">
      <c r="A24" s="225" t="s">
        <v>2</v>
      </c>
      <c r="B24" s="226" t="s">
        <v>3</v>
      </c>
      <c r="C24" s="226" t="s">
        <v>4</v>
      </c>
      <c r="D24" s="226" t="s">
        <v>5</v>
      </c>
      <c r="E24" s="227" t="s">
        <v>6</v>
      </c>
      <c r="F24" s="225" t="s">
        <v>7</v>
      </c>
    </row>
    <row r="25" spans="1:6" x14ac:dyDescent="0.55000000000000004">
      <c r="A25" s="228">
        <v>1</v>
      </c>
      <c r="B25" s="229" t="s">
        <v>258</v>
      </c>
      <c r="C25" s="230">
        <v>30</v>
      </c>
      <c r="D25" s="230" t="s">
        <v>259</v>
      </c>
      <c r="E25" s="230">
        <v>20</v>
      </c>
      <c r="F25" s="231">
        <f>C25*E25</f>
        <v>600</v>
      </c>
    </row>
    <row r="26" spans="1:6" x14ac:dyDescent="0.55000000000000004">
      <c r="A26" s="228">
        <v>2</v>
      </c>
      <c r="B26" s="229" t="s">
        <v>260</v>
      </c>
      <c r="C26" s="230">
        <v>100</v>
      </c>
      <c r="D26" s="230" t="s">
        <v>25</v>
      </c>
      <c r="E26" s="230">
        <v>36</v>
      </c>
      <c r="F26" s="231">
        <f t="shared" ref="F26:F35" si="2">C26*E26</f>
        <v>3600</v>
      </c>
    </row>
    <row r="27" spans="1:6" x14ac:dyDescent="0.55000000000000004">
      <c r="A27" s="228">
        <v>3</v>
      </c>
      <c r="B27" s="229" t="s">
        <v>261</v>
      </c>
      <c r="C27" s="230">
        <v>20</v>
      </c>
      <c r="D27" s="230" t="s">
        <v>43</v>
      </c>
      <c r="E27" s="230">
        <v>100</v>
      </c>
      <c r="F27" s="231">
        <f t="shared" si="2"/>
        <v>2000</v>
      </c>
    </row>
    <row r="28" spans="1:6" x14ac:dyDescent="0.55000000000000004">
      <c r="A28" s="228">
        <v>4</v>
      </c>
      <c r="B28" s="229" t="s">
        <v>262</v>
      </c>
      <c r="C28" s="230">
        <v>10</v>
      </c>
      <c r="D28" s="230" t="s">
        <v>41</v>
      </c>
      <c r="E28" s="230">
        <v>20</v>
      </c>
      <c r="F28" s="231">
        <f t="shared" si="2"/>
        <v>200</v>
      </c>
    </row>
    <row r="29" spans="1:6" x14ac:dyDescent="0.55000000000000004">
      <c r="A29" s="228">
        <v>5</v>
      </c>
      <c r="B29" s="229" t="s">
        <v>263</v>
      </c>
      <c r="C29" s="230">
        <v>2</v>
      </c>
      <c r="D29" s="230" t="s">
        <v>43</v>
      </c>
      <c r="E29" s="230">
        <v>300</v>
      </c>
      <c r="F29" s="231">
        <f t="shared" si="2"/>
        <v>600</v>
      </c>
    </row>
    <row r="30" spans="1:6" x14ac:dyDescent="0.55000000000000004">
      <c r="A30" s="228">
        <v>6</v>
      </c>
      <c r="B30" s="229" t="s">
        <v>264</v>
      </c>
      <c r="C30" s="230">
        <v>2</v>
      </c>
      <c r="D30" s="230" t="s">
        <v>265</v>
      </c>
      <c r="E30" s="230">
        <v>140</v>
      </c>
      <c r="F30" s="231">
        <f t="shared" si="2"/>
        <v>280</v>
      </c>
    </row>
    <row r="31" spans="1:6" x14ac:dyDescent="0.55000000000000004">
      <c r="A31" s="228">
        <v>7</v>
      </c>
      <c r="B31" s="229" t="s">
        <v>266</v>
      </c>
      <c r="C31" s="230">
        <v>3</v>
      </c>
      <c r="D31" s="230" t="s">
        <v>41</v>
      </c>
      <c r="E31" s="230">
        <v>90</v>
      </c>
      <c r="F31" s="231">
        <f t="shared" si="2"/>
        <v>270</v>
      </c>
    </row>
    <row r="32" spans="1:6" x14ac:dyDescent="0.55000000000000004">
      <c r="A32" s="228">
        <v>8</v>
      </c>
      <c r="B32" s="229" t="s">
        <v>267</v>
      </c>
      <c r="C32" s="230">
        <v>16</v>
      </c>
      <c r="D32" s="230" t="s">
        <v>41</v>
      </c>
      <c r="E32" s="230">
        <v>5</v>
      </c>
      <c r="F32" s="231">
        <f t="shared" si="2"/>
        <v>80</v>
      </c>
    </row>
    <row r="33" spans="1:6" x14ac:dyDescent="0.55000000000000004">
      <c r="A33" s="228">
        <v>9</v>
      </c>
      <c r="B33" s="229" t="s">
        <v>268</v>
      </c>
      <c r="C33" s="230">
        <v>2</v>
      </c>
      <c r="D33" s="230" t="s">
        <v>41</v>
      </c>
      <c r="E33" s="230">
        <v>7</v>
      </c>
      <c r="F33" s="231">
        <f t="shared" si="2"/>
        <v>14</v>
      </c>
    </row>
    <row r="34" spans="1:6" x14ac:dyDescent="0.55000000000000004">
      <c r="A34" s="228">
        <v>10</v>
      </c>
      <c r="B34" s="229" t="s">
        <v>269</v>
      </c>
      <c r="C34" s="230">
        <v>6</v>
      </c>
      <c r="D34" s="230" t="s">
        <v>41</v>
      </c>
      <c r="E34" s="230">
        <v>7</v>
      </c>
      <c r="F34" s="231">
        <f t="shared" si="2"/>
        <v>42</v>
      </c>
    </row>
    <row r="35" spans="1:6" x14ac:dyDescent="0.55000000000000004">
      <c r="A35" s="228">
        <v>11</v>
      </c>
      <c r="B35" s="229" t="s">
        <v>270</v>
      </c>
      <c r="C35" s="230">
        <v>4</v>
      </c>
      <c r="D35" s="230" t="s">
        <v>41</v>
      </c>
      <c r="E35" s="230">
        <v>7</v>
      </c>
      <c r="F35" s="231">
        <f t="shared" si="2"/>
        <v>28</v>
      </c>
    </row>
    <row r="36" spans="1:6" x14ac:dyDescent="0.55000000000000004">
      <c r="A36" s="429" t="s">
        <v>8</v>
      </c>
      <c r="B36" s="429"/>
      <c r="C36" s="429"/>
      <c r="D36" s="429"/>
      <c r="E36" s="429"/>
      <c r="F36" s="235">
        <f>SUM(F25:F35)</f>
        <v>7714</v>
      </c>
    </row>
    <row r="39" spans="1:6" x14ac:dyDescent="0.55000000000000004">
      <c r="A39" s="431" t="s">
        <v>271</v>
      </c>
      <c r="B39" s="431"/>
      <c r="C39" s="431"/>
      <c r="D39" s="431"/>
      <c r="E39" s="431"/>
      <c r="F39" s="431"/>
    </row>
    <row r="40" spans="1:6" x14ac:dyDescent="0.55000000000000004">
      <c r="A40" s="225" t="s">
        <v>2</v>
      </c>
      <c r="B40" s="226" t="s">
        <v>3</v>
      </c>
      <c r="C40" s="226" t="s">
        <v>4</v>
      </c>
      <c r="D40" s="226" t="s">
        <v>5</v>
      </c>
      <c r="E40" s="227" t="s">
        <v>6</v>
      </c>
      <c r="F40" s="225" t="s">
        <v>7</v>
      </c>
    </row>
    <row r="41" spans="1:6" x14ac:dyDescent="0.55000000000000004">
      <c r="A41" s="228">
        <v>1</v>
      </c>
      <c r="B41" s="229" t="s">
        <v>982</v>
      </c>
      <c r="C41" s="230">
        <v>10</v>
      </c>
      <c r="D41" s="230" t="s">
        <v>272</v>
      </c>
      <c r="E41" s="230">
        <v>90</v>
      </c>
      <c r="F41" s="231">
        <f>C41*E41</f>
        <v>900</v>
      </c>
    </row>
    <row r="42" spans="1:6" x14ac:dyDescent="0.55000000000000004">
      <c r="A42" s="228">
        <v>2</v>
      </c>
      <c r="B42" s="229" t="s">
        <v>273</v>
      </c>
      <c r="C42" s="230">
        <v>10</v>
      </c>
      <c r="D42" s="230" t="s">
        <v>43</v>
      </c>
      <c r="E42" s="230">
        <v>45</v>
      </c>
      <c r="F42" s="231">
        <f t="shared" ref="F42:F43" si="3">C42*E42</f>
        <v>450</v>
      </c>
    </row>
    <row r="43" spans="1:6" x14ac:dyDescent="0.55000000000000004">
      <c r="A43" s="228">
        <v>3</v>
      </c>
      <c r="B43" s="229" t="s">
        <v>274</v>
      </c>
      <c r="C43" s="230">
        <v>3</v>
      </c>
      <c r="D43" s="230" t="s">
        <v>199</v>
      </c>
      <c r="E43" s="230">
        <v>350</v>
      </c>
      <c r="F43" s="231">
        <f t="shared" si="3"/>
        <v>1050</v>
      </c>
    </row>
    <row r="44" spans="1:6" x14ac:dyDescent="0.55000000000000004">
      <c r="A44" s="429" t="s">
        <v>8</v>
      </c>
      <c r="B44" s="429"/>
      <c r="C44" s="429"/>
      <c r="D44" s="429"/>
      <c r="E44" s="429"/>
      <c r="F44" s="235">
        <f>SUM(F41:F43)</f>
        <v>2400</v>
      </c>
    </row>
    <row r="47" spans="1:6" x14ac:dyDescent="0.55000000000000004">
      <c r="A47" s="431" t="s">
        <v>275</v>
      </c>
      <c r="B47" s="431"/>
      <c r="C47" s="431"/>
      <c r="D47" s="431"/>
      <c r="E47" s="431"/>
      <c r="F47" s="431"/>
    </row>
    <row r="48" spans="1:6" x14ac:dyDescent="0.55000000000000004">
      <c r="A48" s="225" t="s">
        <v>2</v>
      </c>
      <c r="B48" s="225" t="s">
        <v>3</v>
      </c>
      <c r="C48" s="225" t="s">
        <v>4</v>
      </c>
      <c r="D48" s="225" t="s">
        <v>5</v>
      </c>
      <c r="E48" s="239" t="s">
        <v>6</v>
      </c>
      <c r="F48" s="225" t="s">
        <v>7</v>
      </c>
    </row>
    <row r="49" spans="1:6" x14ac:dyDescent="0.55000000000000004">
      <c r="A49" s="233">
        <v>1</v>
      </c>
      <c r="B49" s="240"/>
      <c r="C49" s="240"/>
      <c r="D49" s="240"/>
      <c r="E49" s="240"/>
      <c r="F49" s="240">
        <f>C49*E49</f>
        <v>0</v>
      </c>
    </row>
    <row r="50" spans="1:6" x14ac:dyDescent="0.55000000000000004">
      <c r="A50" s="233">
        <v>2</v>
      </c>
      <c r="B50" s="240"/>
      <c r="C50" s="240"/>
      <c r="D50" s="240"/>
      <c r="E50" s="240"/>
      <c r="F50" s="240">
        <f t="shared" ref="F50" si="4">C50*E50</f>
        <v>0</v>
      </c>
    </row>
    <row r="51" spans="1:6" x14ac:dyDescent="0.55000000000000004">
      <c r="A51" s="429" t="s">
        <v>8</v>
      </c>
      <c r="B51" s="429"/>
      <c r="C51" s="429"/>
      <c r="D51" s="429"/>
      <c r="E51" s="429"/>
      <c r="F51" s="240">
        <f>SUM(F49:F50)</f>
        <v>0</v>
      </c>
    </row>
    <row r="54" spans="1:6" x14ac:dyDescent="0.55000000000000004">
      <c r="A54" s="431" t="s">
        <v>276</v>
      </c>
      <c r="B54" s="431"/>
      <c r="C54" s="431"/>
      <c r="D54" s="431"/>
      <c r="E54" s="431"/>
      <c r="F54" s="431"/>
    </row>
    <row r="55" spans="1:6" x14ac:dyDescent="0.55000000000000004">
      <c r="A55" s="225" t="s">
        <v>2</v>
      </c>
      <c r="B55" s="226" t="s">
        <v>3</v>
      </c>
      <c r="C55" s="226" t="s">
        <v>4</v>
      </c>
      <c r="D55" s="226" t="s">
        <v>5</v>
      </c>
      <c r="E55" s="227" t="s">
        <v>6</v>
      </c>
      <c r="F55" s="225" t="s">
        <v>7</v>
      </c>
    </row>
    <row r="56" spans="1:6" ht="48" x14ac:dyDescent="0.55000000000000004">
      <c r="A56" s="228">
        <v>1</v>
      </c>
      <c r="B56" s="229" t="s">
        <v>1074</v>
      </c>
      <c r="C56" s="230">
        <v>7</v>
      </c>
      <c r="D56" s="230" t="s">
        <v>1075</v>
      </c>
      <c r="E56" s="230">
        <v>360</v>
      </c>
      <c r="F56" s="231">
        <f>C56*E56</f>
        <v>2520</v>
      </c>
    </row>
    <row r="57" spans="1:6" x14ac:dyDescent="0.55000000000000004">
      <c r="A57" s="228">
        <v>2</v>
      </c>
      <c r="B57" s="229" t="s">
        <v>1076</v>
      </c>
      <c r="C57" s="230">
        <v>14</v>
      </c>
      <c r="D57" s="230" t="s">
        <v>1075</v>
      </c>
      <c r="E57" s="230">
        <v>180</v>
      </c>
      <c r="F57" s="231">
        <f t="shared" ref="F57:F61" si="5">C57*E57</f>
        <v>2520</v>
      </c>
    </row>
    <row r="58" spans="1:6" x14ac:dyDescent="0.55000000000000004">
      <c r="A58" s="228">
        <v>3</v>
      </c>
      <c r="B58" s="229" t="s">
        <v>1077</v>
      </c>
      <c r="C58" s="230">
        <v>80</v>
      </c>
      <c r="D58" s="230" t="s">
        <v>45</v>
      </c>
      <c r="E58" s="230">
        <v>15</v>
      </c>
      <c r="F58" s="231">
        <f t="shared" si="5"/>
        <v>1200</v>
      </c>
    </row>
    <row r="59" spans="1:6" x14ac:dyDescent="0.55000000000000004">
      <c r="A59" s="228">
        <v>4</v>
      </c>
      <c r="B59" s="229" t="s">
        <v>1078</v>
      </c>
      <c r="C59" s="230">
        <v>48</v>
      </c>
      <c r="D59" s="230" t="s">
        <v>1079</v>
      </c>
      <c r="E59" s="230">
        <v>80</v>
      </c>
      <c r="F59" s="231">
        <f t="shared" si="5"/>
        <v>3840</v>
      </c>
    </row>
    <row r="60" spans="1:6" x14ac:dyDescent="0.55000000000000004">
      <c r="A60" s="228">
        <v>5</v>
      </c>
      <c r="B60" s="229" t="s">
        <v>1080</v>
      </c>
      <c r="C60" s="230">
        <v>78</v>
      </c>
      <c r="D60" s="230" t="s">
        <v>45</v>
      </c>
      <c r="E60" s="230">
        <v>2</v>
      </c>
      <c r="F60" s="231">
        <f t="shared" si="5"/>
        <v>156</v>
      </c>
    </row>
    <row r="61" spans="1:6" x14ac:dyDescent="0.55000000000000004">
      <c r="A61" s="228">
        <v>6</v>
      </c>
      <c r="B61" s="229" t="s">
        <v>1060</v>
      </c>
      <c r="C61" s="230">
        <v>1</v>
      </c>
      <c r="D61" s="230" t="s">
        <v>48</v>
      </c>
      <c r="E61" s="230">
        <v>160</v>
      </c>
      <c r="F61" s="231">
        <f t="shared" si="5"/>
        <v>160</v>
      </c>
    </row>
    <row r="62" spans="1:6" x14ac:dyDescent="0.55000000000000004">
      <c r="A62" s="429" t="s">
        <v>8</v>
      </c>
      <c r="B62" s="429"/>
      <c r="C62" s="429"/>
      <c r="D62" s="429"/>
      <c r="E62" s="429"/>
      <c r="F62" s="235">
        <f>SUM(F56:F61)</f>
        <v>10396</v>
      </c>
    </row>
    <row r="65" spans="1:6" x14ac:dyDescent="0.55000000000000004">
      <c r="A65" s="431" t="s">
        <v>325</v>
      </c>
      <c r="B65" s="431"/>
      <c r="C65" s="431"/>
      <c r="D65" s="431"/>
      <c r="E65" s="431"/>
      <c r="F65" s="431"/>
    </row>
    <row r="66" spans="1:6" x14ac:dyDescent="0.55000000000000004">
      <c r="A66" s="225" t="s">
        <v>2</v>
      </c>
      <c r="B66" s="226" t="s">
        <v>3</v>
      </c>
      <c r="C66" s="226" t="s">
        <v>4</v>
      </c>
      <c r="D66" s="226" t="s">
        <v>5</v>
      </c>
      <c r="E66" s="227" t="s">
        <v>6</v>
      </c>
      <c r="F66" s="225" t="s">
        <v>7</v>
      </c>
    </row>
    <row r="67" spans="1:6" x14ac:dyDescent="0.55000000000000004">
      <c r="A67" s="228">
        <v>1</v>
      </c>
      <c r="B67" s="229" t="s">
        <v>277</v>
      </c>
      <c r="C67" s="230">
        <v>6</v>
      </c>
      <c r="D67" s="230" t="s">
        <v>199</v>
      </c>
      <c r="E67" s="230">
        <v>350</v>
      </c>
      <c r="F67" s="231">
        <f t="shared" ref="F67:F72" si="6">C67*E67</f>
        <v>2100</v>
      </c>
    </row>
    <row r="68" spans="1:6" x14ac:dyDescent="0.55000000000000004">
      <c r="A68" s="228">
        <v>2</v>
      </c>
      <c r="B68" s="229" t="s">
        <v>278</v>
      </c>
      <c r="C68" s="230">
        <v>2</v>
      </c>
      <c r="D68" s="230" t="s">
        <v>81</v>
      </c>
      <c r="E68" s="230">
        <v>10</v>
      </c>
      <c r="F68" s="231">
        <f t="shared" si="6"/>
        <v>20</v>
      </c>
    </row>
    <row r="69" spans="1:6" x14ac:dyDescent="0.55000000000000004">
      <c r="A69" s="228">
        <v>3</v>
      </c>
      <c r="B69" s="229" t="s">
        <v>279</v>
      </c>
      <c r="C69" s="230">
        <v>5</v>
      </c>
      <c r="D69" s="230" t="s">
        <v>81</v>
      </c>
      <c r="E69" s="230">
        <v>20</v>
      </c>
      <c r="F69" s="231">
        <f t="shared" si="6"/>
        <v>100</v>
      </c>
    </row>
    <row r="70" spans="1:6" x14ac:dyDescent="0.55000000000000004">
      <c r="A70" s="228">
        <v>4</v>
      </c>
      <c r="B70" s="229" t="s">
        <v>280</v>
      </c>
      <c r="C70" s="230">
        <v>3</v>
      </c>
      <c r="D70" s="230" t="s">
        <v>48</v>
      </c>
      <c r="E70" s="230">
        <v>259</v>
      </c>
      <c r="F70" s="231">
        <f t="shared" si="6"/>
        <v>777</v>
      </c>
    </row>
    <row r="71" spans="1:6" x14ac:dyDescent="0.55000000000000004">
      <c r="A71" s="228">
        <v>5</v>
      </c>
      <c r="B71" s="229" t="s">
        <v>281</v>
      </c>
      <c r="C71" s="230">
        <v>5</v>
      </c>
      <c r="D71" s="230" t="s">
        <v>48</v>
      </c>
      <c r="E71" s="230">
        <v>100</v>
      </c>
      <c r="F71" s="231">
        <f t="shared" si="6"/>
        <v>500</v>
      </c>
    </row>
    <row r="72" spans="1:6" x14ac:dyDescent="0.55000000000000004">
      <c r="A72" s="228">
        <v>6</v>
      </c>
      <c r="B72" s="229" t="s">
        <v>282</v>
      </c>
      <c r="C72" s="230">
        <v>1</v>
      </c>
      <c r="D72" s="230" t="s">
        <v>283</v>
      </c>
      <c r="E72" s="232">
        <v>1000</v>
      </c>
      <c r="F72" s="231">
        <f t="shared" si="6"/>
        <v>1000</v>
      </c>
    </row>
    <row r="73" spans="1:6" x14ac:dyDescent="0.55000000000000004">
      <c r="A73" s="429" t="s">
        <v>8</v>
      </c>
      <c r="B73" s="429"/>
      <c r="C73" s="429"/>
      <c r="D73" s="429"/>
      <c r="E73" s="429"/>
      <c r="F73" s="235">
        <f>SUM(F67:F72)</f>
        <v>4497</v>
      </c>
    </row>
    <row r="76" spans="1:6" x14ac:dyDescent="0.55000000000000004">
      <c r="A76" s="431" t="s">
        <v>284</v>
      </c>
      <c r="B76" s="431"/>
      <c r="C76" s="431"/>
      <c r="D76" s="431"/>
      <c r="E76" s="431"/>
      <c r="F76" s="431"/>
    </row>
    <row r="77" spans="1:6" x14ac:dyDescent="0.55000000000000004">
      <c r="A77" s="225" t="s">
        <v>2</v>
      </c>
      <c r="B77" s="226" t="s">
        <v>3</v>
      </c>
      <c r="C77" s="226" t="s">
        <v>4</v>
      </c>
      <c r="D77" s="226" t="s">
        <v>5</v>
      </c>
      <c r="E77" s="227" t="s">
        <v>6</v>
      </c>
      <c r="F77" s="225" t="s">
        <v>7</v>
      </c>
    </row>
    <row r="78" spans="1:6" x14ac:dyDescent="0.55000000000000004">
      <c r="A78" s="228"/>
      <c r="B78" s="229"/>
      <c r="C78" s="230"/>
      <c r="D78" s="230"/>
      <c r="E78" s="230"/>
      <c r="F78" s="231"/>
    </row>
    <row r="79" spans="1:6" x14ac:dyDescent="0.55000000000000004">
      <c r="A79" s="429" t="s">
        <v>8</v>
      </c>
      <c r="B79" s="429"/>
      <c r="C79" s="429"/>
      <c r="D79" s="429"/>
      <c r="E79" s="429"/>
      <c r="F79" s="235">
        <f>SUM(F78:F78)</f>
        <v>0</v>
      </c>
    </row>
    <row r="82" spans="1:6" x14ac:dyDescent="0.55000000000000004">
      <c r="A82" s="431" t="s">
        <v>288</v>
      </c>
      <c r="B82" s="431"/>
      <c r="C82" s="431"/>
      <c r="D82" s="431"/>
      <c r="E82" s="431"/>
      <c r="F82" s="431"/>
    </row>
    <row r="83" spans="1:6" x14ac:dyDescent="0.55000000000000004">
      <c r="A83" s="225" t="s">
        <v>2</v>
      </c>
      <c r="B83" s="226" t="s">
        <v>3</v>
      </c>
      <c r="C83" s="226" t="s">
        <v>4</v>
      </c>
      <c r="D83" s="226" t="s">
        <v>5</v>
      </c>
      <c r="E83" s="227" t="s">
        <v>6</v>
      </c>
      <c r="F83" s="225" t="s">
        <v>7</v>
      </c>
    </row>
    <row r="84" spans="1:6" x14ac:dyDescent="0.55000000000000004">
      <c r="A84" s="228">
        <v>1</v>
      </c>
      <c r="B84" s="229" t="s">
        <v>289</v>
      </c>
      <c r="C84" s="230">
        <v>5</v>
      </c>
      <c r="D84" s="230" t="s">
        <v>290</v>
      </c>
      <c r="E84" s="232">
        <v>1200</v>
      </c>
      <c r="F84" s="231">
        <f>C84*E84</f>
        <v>6000</v>
      </c>
    </row>
    <row r="85" spans="1:6" x14ac:dyDescent="0.55000000000000004">
      <c r="A85" s="228">
        <v>2</v>
      </c>
      <c r="B85" s="229" t="s">
        <v>291</v>
      </c>
      <c r="C85" s="230">
        <v>5</v>
      </c>
      <c r="D85" s="230" t="s">
        <v>290</v>
      </c>
      <c r="E85" s="230">
        <v>600</v>
      </c>
      <c r="F85" s="231">
        <f t="shared" ref="F85:F101" si="7">C85*E85</f>
        <v>3000</v>
      </c>
    </row>
    <row r="86" spans="1:6" x14ac:dyDescent="0.55000000000000004">
      <c r="A86" s="228">
        <v>3</v>
      </c>
      <c r="B86" s="229" t="s">
        <v>292</v>
      </c>
      <c r="C86" s="230">
        <v>10</v>
      </c>
      <c r="D86" s="230" t="s">
        <v>286</v>
      </c>
      <c r="E86" s="230">
        <v>150</v>
      </c>
      <c r="F86" s="231">
        <f t="shared" si="7"/>
        <v>1500</v>
      </c>
    </row>
    <row r="87" spans="1:6" x14ac:dyDescent="0.55000000000000004">
      <c r="A87" s="228">
        <v>4</v>
      </c>
      <c r="B87" s="229" t="s">
        <v>293</v>
      </c>
      <c r="C87" s="230">
        <v>430</v>
      </c>
      <c r="D87" s="230" t="s">
        <v>118</v>
      </c>
      <c r="E87" s="230">
        <v>35</v>
      </c>
      <c r="F87" s="231">
        <f t="shared" si="7"/>
        <v>15050</v>
      </c>
    </row>
    <row r="88" spans="1:6" x14ac:dyDescent="0.55000000000000004">
      <c r="A88" s="228">
        <v>5</v>
      </c>
      <c r="B88" s="229" t="s">
        <v>294</v>
      </c>
      <c r="C88" s="230">
        <v>2</v>
      </c>
      <c r="D88" s="230" t="s">
        <v>106</v>
      </c>
      <c r="E88" s="230">
        <v>80</v>
      </c>
      <c r="F88" s="231">
        <f t="shared" si="7"/>
        <v>160</v>
      </c>
    </row>
    <row r="89" spans="1:6" x14ac:dyDescent="0.55000000000000004">
      <c r="A89" s="228">
        <v>6</v>
      </c>
      <c r="B89" s="229" t="s">
        <v>295</v>
      </c>
      <c r="C89" s="230">
        <v>3</v>
      </c>
      <c r="D89" s="230" t="s">
        <v>35</v>
      </c>
      <c r="E89" s="230">
        <v>220</v>
      </c>
      <c r="F89" s="231">
        <f t="shared" si="7"/>
        <v>660</v>
      </c>
    </row>
    <row r="90" spans="1:6" x14ac:dyDescent="0.55000000000000004">
      <c r="A90" s="228">
        <v>7</v>
      </c>
      <c r="B90" s="229" t="s">
        <v>296</v>
      </c>
      <c r="C90" s="230">
        <v>1</v>
      </c>
      <c r="D90" s="230" t="s">
        <v>81</v>
      </c>
      <c r="E90" s="230">
        <v>500</v>
      </c>
      <c r="F90" s="231">
        <f t="shared" si="7"/>
        <v>500</v>
      </c>
    </row>
    <row r="91" spans="1:6" x14ac:dyDescent="0.55000000000000004">
      <c r="A91" s="228">
        <v>8</v>
      </c>
      <c r="B91" s="229" t="s">
        <v>297</v>
      </c>
      <c r="C91" s="230">
        <v>5</v>
      </c>
      <c r="D91" s="230" t="s">
        <v>25</v>
      </c>
      <c r="E91" s="230">
        <v>60</v>
      </c>
      <c r="F91" s="231">
        <f t="shared" si="7"/>
        <v>300</v>
      </c>
    </row>
    <row r="92" spans="1:6" x14ac:dyDescent="0.55000000000000004">
      <c r="A92" s="228">
        <v>9</v>
      </c>
      <c r="B92" s="229" t="s">
        <v>298</v>
      </c>
      <c r="C92" s="230">
        <v>3</v>
      </c>
      <c r="D92" s="230" t="s">
        <v>299</v>
      </c>
      <c r="E92" s="230">
        <v>80</v>
      </c>
      <c r="F92" s="231">
        <f t="shared" si="7"/>
        <v>240</v>
      </c>
    </row>
    <row r="93" spans="1:6" x14ac:dyDescent="0.55000000000000004">
      <c r="A93" s="228">
        <v>10</v>
      </c>
      <c r="B93" s="229" t="s">
        <v>300</v>
      </c>
      <c r="C93" s="230">
        <v>5</v>
      </c>
      <c r="D93" s="230" t="s">
        <v>41</v>
      </c>
      <c r="E93" s="230">
        <v>120</v>
      </c>
      <c r="F93" s="231">
        <f t="shared" si="7"/>
        <v>600</v>
      </c>
    </row>
    <row r="94" spans="1:6" x14ac:dyDescent="0.55000000000000004">
      <c r="A94" s="228">
        <v>11</v>
      </c>
      <c r="B94" s="229" t="s">
        <v>301</v>
      </c>
      <c r="C94" s="230">
        <v>2</v>
      </c>
      <c r="D94" s="230" t="s">
        <v>41</v>
      </c>
      <c r="E94" s="230">
        <v>80</v>
      </c>
      <c r="F94" s="231">
        <f t="shared" si="7"/>
        <v>160</v>
      </c>
    </row>
    <row r="95" spans="1:6" x14ac:dyDescent="0.55000000000000004">
      <c r="A95" s="228">
        <v>12</v>
      </c>
      <c r="B95" s="229" t="s">
        <v>302</v>
      </c>
      <c r="C95" s="230">
        <v>2</v>
      </c>
      <c r="D95" s="230" t="s">
        <v>35</v>
      </c>
      <c r="E95" s="230">
        <v>120</v>
      </c>
      <c r="F95" s="231">
        <f t="shared" si="7"/>
        <v>240</v>
      </c>
    </row>
    <row r="96" spans="1:6" x14ac:dyDescent="0.55000000000000004">
      <c r="A96" s="228">
        <v>13</v>
      </c>
      <c r="B96" s="229" t="s">
        <v>1130</v>
      </c>
      <c r="C96" s="230">
        <v>1</v>
      </c>
      <c r="D96" s="230" t="s">
        <v>1052</v>
      </c>
      <c r="E96" s="232">
        <v>16000</v>
      </c>
      <c r="F96" s="231">
        <f t="shared" si="7"/>
        <v>16000</v>
      </c>
    </row>
    <row r="97" spans="1:6" x14ac:dyDescent="0.55000000000000004">
      <c r="A97" s="228">
        <v>14</v>
      </c>
      <c r="B97" s="229" t="s">
        <v>304</v>
      </c>
      <c r="C97" s="230">
        <v>2</v>
      </c>
      <c r="D97" s="230" t="s">
        <v>299</v>
      </c>
      <c r="E97" s="230">
        <v>900</v>
      </c>
      <c r="F97" s="231">
        <f t="shared" si="7"/>
        <v>1800</v>
      </c>
    </row>
    <row r="98" spans="1:6" x14ac:dyDescent="0.55000000000000004">
      <c r="A98" s="228">
        <v>15</v>
      </c>
      <c r="B98" s="229" t="s">
        <v>305</v>
      </c>
      <c r="C98" s="230">
        <v>1</v>
      </c>
      <c r="D98" s="230" t="s">
        <v>48</v>
      </c>
      <c r="E98" s="230">
        <v>260</v>
      </c>
      <c r="F98" s="231">
        <f t="shared" si="7"/>
        <v>260</v>
      </c>
    </row>
    <row r="99" spans="1:6" x14ac:dyDescent="0.55000000000000004">
      <c r="A99" s="228">
        <v>16</v>
      </c>
      <c r="B99" s="229" t="s">
        <v>306</v>
      </c>
      <c r="C99" s="230">
        <v>3</v>
      </c>
      <c r="D99" s="230" t="s">
        <v>35</v>
      </c>
      <c r="E99" s="230">
        <v>45</v>
      </c>
      <c r="F99" s="231">
        <f t="shared" si="7"/>
        <v>135</v>
      </c>
    </row>
    <row r="100" spans="1:6" x14ac:dyDescent="0.55000000000000004">
      <c r="A100" s="228">
        <v>17</v>
      </c>
      <c r="B100" s="229" t="s">
        <v>307</v>
      </c>
      <c r="C100" s="230">
        <v>3</v>
      </c>
      <c r="D100" s="230" t="s">
        <v>35</v>
      </c>
      <c r="E100" s="230">
        <v>180</v>
      </c>
      <c r="F100" s="231">
        <f t="shared" si="7"/>
        <v>540</v>
      </c>
    </row>
    <row r="101" spans="1:6" x14ac:dyDescent="0.55000000000000004">
      <c r="A101" s="228">
        <v>18</v>
      </c>
      <c r="B101" s="229" t="s">
        <v>308</v>
      </c>
      <c r="C101" s="230">
        <v>1</v>
      </c>
      <c r="D101" s="230" t="s">
        <v>35</v>
      </c>
      <c r="E101" s="230">
        <v>250</v>
      </c>
      <c r="F101" s="231">
        <f t="shared" si="7"/>
        <v>250</v>
      </c>
    </row>
    <row r="102" spans="1:6" x14ac:dyDescent="0.55000000000000004">
      <c r="A102" s="429" t="s">
        <v>8</v>
      </c>
      <c r="B102" s="429"/>
      <c r="C102" s="429"/>
      <c r="D102" s="429"/>
      <c r="E102" s="429"/>
      <c r="F102" s="235">
        <f>SUM(F84:F101)</f>
        <v>47395</v>
      </c>
    </row>
    <row r="105" spans="1:6" x14ac:dyDescent="0.55000000000000004">
      <c r="A105" s="431" t="s">
        <v>309</v>
      </c>
      <c r="B105" s="431"/>
      <c r="C105" s="431"/>
      <c r="D105" s="431"/>
      <c r="E105" s="431"/>
      <c r="F105" s="431"/>
    </row>
    <row r="106" spans="1:6" x14ac:dyDescent="0.55000000000000004">
      <c r="A106" s="225" t="s">
        <v>2</v>
      </c>
      <c r="B106" s="226" t="s">
        <v>3</v>
      </c>
      <c r="C106" s="226" t="s">
        <v>4</v>
      </c>
      <c r="D106" s="226" t="s">
        <v>5</v>
      </c>
      <c r="E106" s="227" t="s">
        <v>6</v>
      </c>
      <c r="F106" s="225" t="s">
        <v>7</v>
      </c>
    </row>
    <row r="107" spans="1:6" x14ac:dyDescent="0.55000000000000004">
      <c r="A107" s="228">
        <v>1</v>
      </c>
      <c r="B107" s="229" t="s">
        <v>310</v>
      </c>
      <c r="C107" s="230">
        <v>1</v>
      </c>
      <c r="D107" s="230" t="s">
        <v>283</v>
      </c>
      <c r="E107" s="232">
        <v>6500</v>
      </c>
      <c r="F107" s="231">
        <f>C107*E107</f>
        <v>6500</v>
      </c>
    </row>
    <row r="108" spans="1:6" x14ac:dyDescent="0.55000000000000004">
      <c r="A108" s="228">
        <v>2</v>
      </c>
      <c r="B108" s="229" t="s">
        <v>311</v>
      </c>
      <c r="C108" s="230">
        <v>30</v>
      </c>
      <c r="D108" s="230" t="s">
        <v>41</v>
      </c>
      <c r="E108" s="230">
        <v>100</v>
      </c>
      <c r="F108" s="231">
        <f t="shared" ref="F108:F111" si="8">C108*E108</f>
        <v>3000</v>
      </c>
    </row>
    <row r="109" spans="1:6" x14ac:dyDescent="0.55000000000000004">
      <c r="A109" s="228">
        <v>3</v>
      </c>
      <c r="B109" s="229" t="s">
        <v>312</v>
      </c>
      <c r="C109" s="230">
        <v>5</v>
      </c>
      <c r="D109" s="230" t="s">
        <v>265</v>
      </c>
      <c r="E109" s="230">
        <v>150</v>
      </c>
      <c r="F109" s="231">
        <f t="shared" si="8"/>
        <v>750</v>
      </c>
    </row>
    <row r="110" spans="1:6" x14ac:dyDescent="0.55000000000000004">
      <c r="A110" s="228">
        <v>4</v>
      </c>
      <c r="B110" s="229" t="s">
        <v>313</v>
      </c>
      <c r="C110" s="230">
        <v>5</v>
      </c>
      <c r="D110" s="230" t="s">
        <v>45</v>
      </c>
      <c r="E110" s="230">
        <v>90</v>
      </c>
      <c r="F110" s="231">
        <f t="shared" si="8"/>
        <v>450</v>
      </c>
    </row>
    <row r="111" spans="1:6" x14ac:dyDescent="0.55000000000000004">
      <c r="A111" s="228">
        <v>5</v>
      </c>
      <c r="B111" s="229" t="s">
        <v>314</v>
      </c>
      <c r="C111" s="230">
        <v>1</v>
      </c>
      <c r="D111" s="230" t="s">
        <v>81</v>
      </c>
      <c r="E111" s="230">
        <v>35</v>
      </c>
      <c r="F111" s="231">
        <f t="shared" si="8"/>
        <v>35</v>
      </c>
    </row>
    <row r="112" spans="1:6" x14ac:dyDescent="0.55000000000000004">
      <c r="A112" s="429" t="s">
        <v>8</v>
      </c>
      <c r="B112" s="429"/>
      <c r="C112" s="429"/>
      <c r="D112" s="429"/>
      <c r="E112" s="429"/>
      <c r="F112" s="235">
        <f>SUM(F107:F111)</f>
        <v>10735</v>
      </c>
    </row>
    <row r="115" spans="1:6" x14ac:dyDescent="0.55000000000000004">
      <c r="A115" s="431" t="s">
        <v>315</v>
      </c>
      <c r="B115" s="431"/>
      <c r="C115" s="431"/>
      <c r="D115" s="431"/>
      <c r="E115" s="431"/>
      <c r="F115" s="431"/>
    </row>
    <row r="116" spans="1:6" x14ac:dyDescent="0.55000000000000004">
      <c r="A116" s="225" t="s">
        <v>2</v>
      </c>
      <c r="B116" s="226" t="s">
        <v>3</v>
      </c>
      <c r="C116" s="226" t="s">
        <v>4</v>
      </c>
      <c r="D116" s="226" t="s">
        <v>5</v>
      </c>
      <c r="E116" s="227" t="s">
        <v>6</v>
      </c>
      <c r="F116" s="225" t="s">
        <v>7</v>
      </c>
    </row>
    <row r="117" spans="1:6" ht="48" x14ac:dyDescent="0.55000000000000004">
      <c r="A117" s="228">
        <v>1</v>
      </c>
      <c r="B117" s="229" t="s">
        <v>316</v>
      </c>
      <c r="C117" s="230">
        <v>30</v>
      </c>
      <c r="D117" s="230" t="s">
        <v>265</v>
      </c>
      <c r="E117" s="230">
        <v>85</v>
      </c>
      <c r="F117" s="231">
        <f t="shared" ref="F117:F124" si="9">C117*E117</f>
        <v>2550</v>
      </c>
    </row>
    <row r="118" spans="1:6" ht="48" x14ac:dyDescent="0.55000000000000004">
      <c r="A118" s="228">
        <v>2</v>
      </c>
      <c r="B118" s="229" t="s">
        <v>317</v>
      </c>
      <c r="C118" s="230">
        <v>20</v>
      </c>
      <c r="D118" s="230" t="s">
        <v>318</v>
      </c>
      <c r="E118" s="230">
        <v>105</v>
      </c>
      <c r="F118" s="231">
        <f t="shared" si="9"/>
        <v>2100</v>
      </c>
    </row>
    <row r="119" spans="1:6" ht="48" x14ac:dyDescent="0.55000000000000004">
      <c r="A119" s="228">
        <v>3</v>
      </c>
      <c r="B119" s="229" t="s">
        <v>319</v>
      </c>
      <c r="C119" s="230">
        <v>20</v>
      </c>
      <c r="D119" s="230" t="s">
        <v>265</v>
      </c>
      <c r="E119" s="230">
        <v>150</v>
      </c>
      <c r="F119" s="231">
        <f t="shared" si="9"/>
        <v>3000</v>
      </c>
    </row>
    <row r="120" spans="1:6" x14ac:dyDescent="0.55000000000000004">
      <c r="A120" s="228">
        <v>4</v>
      </c>
      <c r="B120" s="229" t="s">
        <v>320</v>
      </c>
      <c r="C120" s="230">
        <v>1</v>
      </c>
      <c r="D120" s="230" t="s">
        <v>48</v>
      </c>
      <c r="E120" s="230">
        <v>350</v>
      </c>
      <c r="F120" s="231">
        <f t="shared" si="9"/>
        <v>350</v>
      </c>
    </row>
    <row r="121" spans="1:6" x14ac:dyDescent="0.55000000000000004">
      <c r="A121" s="228">
        <v>5</v>
      </c>
      <c r="B121" s="229" t="s">
        <v>321</v>
      </c>
      <c r="C121" s="230">
        <v>2</v>
      </c>
      <c r="D121" s="230" t="s">
        <v>48</v>
      </c>
      <c r="E121" s="230">
        <v>350</v>
      </c>
      <c r="F121" s="231">
        <f t="shared" si="9"/>
        <v>700</v>
      </c>
    </row>
    <row r="122" spans="1:6" x14ac:dyDescent="0.55000000000000004">
      <c r="A122" s="228">
        <v>6</v>
      </c>
      <c r="B122" s="229" t="s">
        <v>322</v>
      </c>
      <c r="C122" s="230">
        <v>10</v>
      </c>
      <c r="D122" s="230" t="s">
        <v>48</v>
      </c>
      <c r="E122" s="230">
        <v>30</v>
      </c>
      <c r="F122" s="231">
        <f t="shared" si="9"/>
        <v>300</v>
      </c>
    </row>
    <row r="123" spans="1:6" x14ac:dyDescent="0.55000000000000004">
      <c r="A123" s="228">
        <v>7</v>
      </c>
      <c r="B123" s="229" t="s">
        <v>323</v>
      </c>
      <c r="C123" s="230">
        <v>3</v>
      </c>
      <c r="D123" s="230" t="s">
        <v>81</v>
      </c>
      <c r="E123" s="230">
        <v>35</v>
      </c>
      <c r="F123" s="231">
        <f t="shared" si="9"/>
        <v>105</v>
      </c>
    </row>
    <row r="124" spans="1:6" x14ac:dyDescent="0.55000000000000004">
      <c r="A124" s="228">
        <v>8</v>
      </c>
      <c r="B124" s="229" t="s">
        <v>1004</v>
      </c>
      <c r="C124" s="230">
        <v>4</v>
      </c>
      <c r="D124" s="230" t="s">
        <v>324</v>
      </c>
      <c r="E124" s="230">
        <v>280</v>
      </c>
      <c r="F124" s="231">
        <f t="shared" si="9"/>
        <v>1120</v>
      </c>
    </row>
    <row r="125" spans="1:6" x14ac:dyDescent="0.55000000000000004">
      <c r="A125" s="429" t="s">
        <v>8</v>
      </c>
      <c r="B125" s="429"/>
      <c r="C125" s="429"/>
      <c r="D125" s="429"/>
      <c r="E125" s="429"/>
      <c r="F125" s="235">
        <f>SUM(F117:F124)</f>
        <v>10225</v>
      </c>
    </row>
    <row r="128" spans="1:6" x14ac:dyDescent="0.55000000000000004">
      <c r="A128" s="431" t="s">
        <v>1134</v>
      </c>
      <c r="B128" s="431"/>
      <c r="C128" s="431"/>
      <c r="D128" s="431"/>
      <c r="E128" s="431"/>
      <c r="F128" s="431"/>
    </row>
    <row r="129" spans="1:6" x14ac:dyDescent="0.55000000000000004">
      <c r="A129" s="225" t="s">
        <v>2</v>
      </c>
      <c r="B129" s="226" t="s">
        <v>3</v>
      </c>
      <c r="C129" s="226" t="s">
        <v>4</v>
      </c>
      <c r="D129" s="226" t="s">
        <v>5</v>
      </c>
      <c r="E129" s="227" t="s">
        <v>6</v>
      </c>
      <c r="F129" s="225" t="s">
        <v>7</v>
      </c>
    </row>
    <row r="130" spans="1:6" ht="72" x14ac:dyDescent="0.55000000000000004">
      <c r="A130" s="228">
        <v>1</v>
      </c>
      <c r="B130" s="229" t="s">
        <v>1071</v>
      </c>
      <c r="C130" s="230">
        <v>192</v>
      </c>
      <c r="D130" s="230" t="s">
        <v>1072</v>
      </c>
      <c r="E130" s="230">
        <v>475</v>
      </c>
      <c r="F130" s="231">
        <f>C130*E130</f>
        <v>91200</v>
      </c>
    </row>
    <row r="131" spans="1:6" x14ac:dyDescent="0.55000000000000004">
      <c r="A131" s="429" t="s">
        <v>8</v>
      </c>
      <c r="B131" s="443"/>
      <c r="C131" s="443"/>
      <c r="D131" s="443"/>
      <c r="E131" s="443"/>
      <c r="F131" s="235">
        <f>SUM(F130:F130)</f>
        <v>91200</v>
      </c>
    </row>
    <row r="134" spans="1:6" x14ac:dyDescent="0.55000000000000004">
      <c r="A134" s="431" t="s">
        <v>1135</v>
      </c>
      <c r="B134" s="431"/>
      <c r="C134" s="431"/>
      <c r="D134" s="431"/>
      <c r="E134" s="431"/>
      <c r="F134" s="431"/>
    </row>
    <row r="135" spans="1:6" x14ac:dyDescent="0.55000000000000004">
      <c r="A135" s="225" t="s">
        <v>2</v>
      </c>
      <c r="B135" s="226" t="s">
        <v>3</v>
      </c>
      <c r="C135" s="226" t="s">
        <v>4</v>
      </c>
      <c r="D135" s="226" t="s">
        <v>5</v>
      </c>
      <c r="E135" s="227" t="s">
        <v>6</v>
      </c>
      <c r="F135" s="225" t="s">
        <v>7</v>
      </c>
    </row>
    <row r="136" spans="1:6" x14ac:dyDescent="0.55000000000000004">
      <c r="A136" s="228">
        <v>1</v>
      </c>
      <c r="B136" s="229" t="s">
        <v>326</v>
      </c>
      <c r="C136" s="230">
        <v>360</v>
      </c>
      <c r="D136" s="230" t="s">
        <v>327</v>
      </c>
      <c r="E136" s="230">
        <v>7</v>
      </c>
      <c r="F136" s="231">
        <f>C136*E136</f>
        <v>2520</v>
      </c>
    </row>
    <row r="137" spans="1:6" x14ac:dyDescent="0.55000000000000004">
      <c r="A137" s="228">
        <v>2</v>
      </c>
      <c r="B137" s="229" t="s">
        <v>285</v>
      </c>
      <c r="C137" s="230">
        <v>10</v>
      </c>
      <c r="D137" s="230" t="s">
        <v>286</v>
      </c>
      <c r="E137" s="230">
        <v>135</v>
      </c>
      <c r="F137" s="231">
        <f t="shared" ref="F137:F144" si="10">C137*E137</f>
        <v>1350</v>
      </c>
    </row>
    <row r="138" spans="1:6" x14ac:dyDescent="0.55000000000000004">
      <c r="A138" s="228">
        <v>3</v>
      </c>
      <c r="B138" s="229" t="s">
        <v>328</v>
      </c>
      <c r="C138" s="230">
        <v>15</v>
      </c>
      <c r="D138" s="230" t="s">
        <v>286</v>
      </c>
      <c r="E138" s="230">
        <v>165</v>
      </c>
      <c r="F138" s="231">
        <f t="shared" si="10"/>
        <v>2475</v>
      </c>
    </row>
    <row r="139" spans="1:6" x14ac:dyDescent="0.55000000000000004">
      <c r="A139" s="228">
        <v>4</v>
      </c>
      <c r="B139" s="229" t="s">
        <v>287</v>
      </c>
      <c r="C139" s="230">
        <v>10</v>
      </c>
      <c r="D139" s="230" t="s">
        <v>39</v>
      </c>
      <c r="E139" s="230">
        <v>5</v>
      </c>
      <c r="F139" s="231">
        <f t="shared" si="10"/>
        <v>50</v>
      </c>
    </row>
    <row r="140" spans="1:6" x14ac:dyDescent="0.55000000000000004">
      <c r="A140" s="228">
        <v>5</v>
      </c>
      <c r="B140" s="229" t="s">
        <v>329</v>
      </c>
      <c r="C140" s="230">
        <v>2</v>
      </c>
      <c r="D140" s="230" t="s">
        <v>290</v>
      </c>
      <c r="E140" s="230">
        <v>650</v>
      </c>
      <c r="F140" s="231">
        <f t="shared" si="10"/>
        <v>1300</v>
      </c>
    </row>
    <row r="141" spans="1:6" x14ac:dyDescent="0.55000000000000004">
      <c r="A141" s="228">
        <v>6</v>
      </c>
      <c r="B141" s="229" t="s">
        <v>330</v>
      </c>
      <c r="C141" s="230">
        <v>3</v>
      </c>
      <c r="D141" s="230" t="s">
        <v>303</v>
      </c>
      <c r="E141" s="230">
        <v>100</v>
      </c>
      <c r="F141" s="231">
        <f t="shared" si="10"/>
        <v>300</v>
      </c>
    </row>
    <row r="142" spans="1:6" x14ac:dyDescent="0.55000000000000004">
      <c r="A142" s="228">
        <v>7</v>
      </c>
      <c r="B142" s="229" t="s">
        <v>331</v>
      </c>
      <c r="C142" s="230">
        <v>14</v>
      </c>
      <c r="D142" s="230" t="s">
        <v>332</v>
      </c>
      <c r="E142" s="230">
        <v>210</v>
      </c>
      <c r="F142" s="231">
        <f t="shared" si="10"/>
        <v>2940</v>
      </c>
    </row>
    <row r="143" spans="1:6" x14ac:dyDescent="0.55000000000000004">
      <c r="A143" s="228">
        <v>8</v>
      </c>
      <c r="B143" s="229" t="s">
        <v>333</v>
      </c>
      <c r="C143" s="230">
        <v>1</v>
      </c>
      <c r="D143" s="230" t="s">
        <v>190</v>
      </c>
      <c r="E143" s="230">
        <v>30</v>
      </c>
      <c r="F143" s="231">
        <f t="shared" si="10"/>
        <v>30</v>
      </c>
    </row>
    <row r="144" spans="1:6" x14ac:dyDescent="0.55000000000000004">
      <c r="A144" s="228">
        <v>9</v>
      </c>
      <c r="B144" s="229" t="s">
        <v>334</v>
      </c>
      <c r="C144" s="230">
        <v>2</v>
      </c>
      <c r="D144" s="230" t="s">
        <v>35</v>
      </c>
      <c r="E144" s="230">
        <v>120</v>
      </c>
      <c r="F144" s="231">
        <f t="shared" si="10"/>
        <v>240</v>
      </c>
    </row>
    <row r="145" spans="1:6" x14ac:dyDescent="0.55000000000000004">
      <c r="A145" s="429" t="s">
        <v>8</v>
      </c>
      <c r="B145" s="429"/>
      <c r="C145" s="429"/>
      <c r="D145" s="429"/>
      <c r="E145" s="429"/>
      <c r="F145" s="235">
        <f>SUM(F136:F144)</f>
        <v>11205</v>
      </c>
    </row>
    <row r="148" spans="1:6" x14ac:dyDescent="0.55000000000000004">
      <c r="A148" s="431" t="s">
        <v>1136</v>
      </c>
      <c r="B148" s="431"/>
      <c r="C148" s="431"/>
      <c r="D148" s="431"/>
      <c r="E148" s="431"/>
      <c r="F148" s="431"/>
    </row>
    <row r="149" spans="1:6" x14ac:dyDescent="0.55000000000000004">
      <c r="A149" s="225" t="s">
        <v>2</v>
      </c>
      <c r="B149" s="226" t="s">
        <v>3</v>
      </c>
      <c r="C149" s="226" t="s">
        <v>4</v>
      </c>
      <c r="D149" s="226" t="s">
        <v>5</v>
      </c>
      <c r="E149" s="227" t="s">
        <v>6</v>
      </c>
      <c r="F149" s="225" t="s">
        <v>7</v>
      </c>
    </row>
    <row r="150" spans="1:6" x14ac:dyDescent="0.55000000000000004">
      <c r="A150" s="228">
        <v>1</v>
      </c>
      <c r="B150" s="229" t="s">
        <v>1051</v>
      </c>
      <c r="C150" s="230">
        <v>4</v>
      </c>
      <c r="D150" s="230" t="s">
        <v>1052</v>
      </c>
      <c r="E150" s="230">
        <v>350</v>
      </c>
      <c r="F150" s="231">
        <f>C150*E150</f>
        <v>1400</v>
      </c>
    </row>
    <row r="151" spans="1:6" x14ac:dyDescent="0.55000000000000004">
      <c r="A151" s="228">
        <v>2</v>
      </c>
      <c r="B151" s="229" t="s">
        <v>1053</v>
      </c>
      <c r="C151" s="230">
        <v>240</v>
      </c>
      <c r="D151" s="230" t="s">
        <v>327</v>
      </c>
      <c r="E151" s="230">
        <v>7</v>
      </c>
      <c r="F151" s="231">
        <f t="shared" ref="F151:F173" si="11">C151*E151</f>
        <v>1680</v>
      </c>
    </row>
    <row r="152" spans="1:6" x14ac:dyDescent="0.55000000000000004">
      <c r="A152" s="228">
        <v>3</v>
      </c>
      <c r="B152" s="229" t="s">
        <v>1054</v>
      </c>
      <c r="C152" s="230">
        <v>4</v>
      </c>
      <c r="D152" s="230" t="s">
        <v>290</v>
      </c>
      <c r="E152" s="230">
        <v>650</v>
      </c>
      <c r="F152" s="231">
        <f t="shared" si="11"/>
        <v>2600</v>
      </c>
    </row>
    <row r="153" spans="1:6" x14ac:dyDescent="0.55000000000000004">
      <c r="A153" s="228">
        <v>4</v>
      </c>
      <c r="B153" s="229" t="s">
        <v>285</v>
      </c>
      <c r="C153" s="230">
        <v>6</v>
      </c>
      <c r="D153" s="230" t="s">
        <v>286</v>
      </c>
      <c r="E153" s="230">
        <v>150</v>
      </c>
      <c r="F153" s="231">
        <f t="shared" si="11"/>
        <v>900</v>
      </c>
    </row>
    <row r="154" spans="1:6" x14ac:dyDescent="0.55000000000000004">
      <c r="A154" s="228">
        <v>5</v>
      </c>
      <c r="B154" s="229" t="s">
        <v>328</v>
      </c>
      <c r="C154" s="230">
        <v>8</v>
      </c>
      <c r="D154" s="230" t="s">
        <v>286</v>
      </c>
      <c r="E154" s="230">
        <v>165</v>
      </c>
      <c r="F154" s="231">
        <f t="shared" si="11"/>
        <v>1320</v>
      </c>
    </row>
    <row r="155" spans="1:6" x14ac:dyDescent="0.55000000000000004">
      <c r="A155" s="228">
        <v>6</v>
      </c>
      <c r="B155" s="229" t="s">
        <v>329</v>
      </c>
      <c r="C155" s="230">
        <v>2</v>
      </c>
      <c r="D155" s="230" t="s">
        <v>290</v>
      </c>
      <c r="E155" s="230">
        <v>650</v>
      </c>
      <c r="F155" s="231">
        <f t="shared" si="11"/>
        <v>1300</v>
      </c>
    </row>
    <row r="156" spans="1:6" x14ac:dyDescent="0.55000000000000004">
      <c r="A156" s="228">
        <v>7</v>
      </c>
      <c r="B156" s="229" t="s">
        <v>1055</v>
      </c>
      <c r="C156" s="230">
        <v>8</v>
      </c>
      <c r="D156" s="230" t="s">
        <v>303</v>
      </c>
      <c r="E156" s="230">
        <v>600</v>
      </c>
      <c r="F156" s="231">
        <f t="shared" si="11"/>
        <v>4800</v>
      </c>
    </row>
    <row r="157" spans="1:6" x14ac:dyDescent="0.55000000000000004">
      <c r="A157" s="228">
        <v>8</v>
      </c>
      <c r="B157" s="229" t="s">
        <v>1056</v>
      </c>
      <c r="C157" s="230">
        <v>10</v>
      </c>
      <c r="D157" s="230" t="s">
        <v>303</v>
      </c>
      <c r="E157" s="230">
        <v>180</v>
      </c>
      <c r="F157" s="231">
        <f t="shared" si="11"/>
        <v>1800</v>
      </c>
    </row>
    <row r="158" spans="1:6" x14ac:dyDescent="0.55000000000000004">
      <c r="A158" s="228">
        <v>9</v>
      </c>
      <c r="B158" s="229" t="s">
        <v>1057</v>
      </c>
      <c r="C158" s="230">
        <v>2</v>
      </c>
      <c r="D158" s="230" t="s">
        <v>63</v>
      </c>
      <c r="E158" s="230">
        <v>20</v>
      </c>
      <c r="F158" s="231">
        <f t="shared" si="11"/>
        <v>40</v>
      </c>
    </row>
    <row r="159" spans="1:6" x14ac:dyDescent="0.55000000000000004">
      <c r="A159" s="228">
        <v>10</v>
      </c>
      <c r="B159" s="229" t="s">
        <v>1058</v>
      </c>
      <c r="C159" s="230">
        <v>2</v>
      </c>
      <c r="D159" s="230" t="s">
        <v>63</v>
      </c>
      <c r="E159" s="230">
        <v>20</v>
      </c>
      <c r="F159" s="231">
        <f t="shared" si="11"/>
        <v>40</v>
      </c>
    </row>
    <row r="160" spans="1:6" x14ac:dyDescent="0.55000000000000004">
      <c r="A160" s="228">
        <v>11</v>
      </c>
      <c r="B160" s="229" t="s">
        <v>1059</v>
      </c>
      <c r="C160" s="230">
        <v>2</v>
      </c>
      <c r="D160" s="230" t="s">
        <v>63</v>
      </c>
      <c r="E160" s="230">
        <v>80</v>
      </c>
      <c r="F160" s="231">
        <f t="shared" si="11"/>
        <v>160</v>
      </c>
    </row>
    <row r="161" spans="1:6" x14ac:dyDescent="0.55000000000000004">
      <c r="A161" s="228">
        <v>12</v>
      </c>
      <c r="B161" s="229" t="s">
        <v>1060</v>
      </c>
      <c r="C161" s="230">
        <v>1</v>
      </c>
      <c r="D161" s="230" t="s">
        <v>48</v>
      </c>
      <c r="E161" s="230">
        <v>160</v>
      </c>
      <c r="F161" s="231">
        <f t="shared" si="11"/>
        <v>160</v>
      </c>
    </row>
    <row r="162" spans="1:6" x14ac:dyDescent="0.55000000000000004">
      <c r="A162" s="228">
        <v>13</v>
      </c>
      <c r="B162" s="229" t="s">
        <v>287</v>
      </c>
      <c r="C162" s="230">
        <v>10</v>
      </c>
      <c r="D162" s="230" t="s">
        <v>39</v>
      </c>
      <c r="E162" s="230">
        <v>5</v>
      </c>
      <c r="F162" s="231">
        <f t="shared" si="11"/>
        <v>50</v>
      </c>
    </row>
    <row r="163" spans="1:6" x14ac:dyDescent="0.55000000000000004">
      <c r="A163" s="228">
        <v>14</v>
      </c>
      <c r="B163" s="229" t="s">
        <v>1061</v>
      </c>
      <c r="C163" s="230">
        <v>8</v>
      </c>
      <c r="D163" s="230" t="s">
        <v>45</v>
      </c>
      <c r="E163" s="230">
        <v>20</v>
      </c>
      <c r="F163" s="231">
        <f t="shared" si="11"/>
        <v>160</v>
      </c>
    </row>
    <row r="164" spans="1:6" x14ac:dyDescent="0.55000000000000004">
      <c r="A164" s="228">
        <v>15</v>
      </c>
      <c r="B164" s="229" t="s">
        <v>291</v>
      </c>
      <c r="C164" s="230">
        <v>6</v>
      </c>
      <c r="D164" s="230" t="s">
        <v>290</v>
      </c>
      <c r="E164" s="230">
        <v>600</v>
      </c>
      <c r="F164" s="231">
        <f t="shared" si="11"/>
        <v>3600</v>
      </c>
    </row>
    <row r="165" spans="1:6" x14ac:dyDescent="0.55000000000000004">
      <c r="A165" s="228">
        <v>16</v>
      </c>
      <c r="B165" s="229" t="s">
        <v>1062</v>
      </c>
      <c r="C165" s="230">
        <v>1</v>
      </c>
      <c r="D165" s="230" t="s">
        <v>335</v>
      </c>
      <c r="E165" s="232">
        <v>1000</v>
      </c>
      <c r="F165" s="231">
        <f t="shared" si="11"/>
        <v>1000</v>
      </c>
    </row>
    <row r="166" spans="1:6" x14ac:dyDescent="0.55000000000000004">
      <c r="A166" s="228">
        <v>17</v>
      </c>
      <c r="B166" s="229" t="s">
        <v>1063</v>
      </c>
      <c r="C166" s="230">
        <v>1</v>
      </c>
      <c r="D166" s="230" t="s">
        <v>106</v>
      </c>
      <c r="E166" s="230">
        <v>110</v>
      </c>
      <c r="F166" s="231">
        <f t="shared" si="11"/>
        <v>110</v>
      </c>
    </row>
    <row r="167" spans="1:6" x14ac:dyDescent="0.55000000000000004">
      <c r="A167" s="228">
        <v>18</v>
      </c>
      <c r="B167" s="229" t="s">
        <v>1064</v>
      </c>
      <c r="C167" s="230">
        <v>1</v>
      </c>
      <c r="D167" s="230" t="s">
        <v>106</v>
      </c>
      <c r="E167" s="230">
        <v>110</v>
      </c>
      <c r="F167" s="231">
        <f t="shared" si="11"/>
        <v>110</v>
      </c>
    </row>
    <row r="168" spans="1:6" x14ac:dyDescent="0.55000000000000004">
      <c r="A168" s="228">
        <v>19</v>
      </c>
      <c r="B168" s="229" t="s">
        <v>1065</v>
      </c>
      <c r="C168" s="230">
        <v>6</v>
      </c>
      <c r="D168" s="230" t="s">
        <v>63</v>
      </c>
      <c r="E168" s="230">
        <v>240</v>
      </c>
      <c r="F168" s="231">
        <f t="shared" si="11"/>
        <v>1440</v>
      </c>
    </row>
    <row r="169" spans="1:6" x14ac:dyDescent="0.55000000000000004">
      <c r="A169" s="228">
        <v>20</v>
      </c>
      <c r="B169" s="229" t="s">
        <v>1066</v>
      </c>
      <c r="C169" s="230">
        <v>1</v>
      </c>
      <c r="D169" s="230" t="s">
        <v>81</v>
      </c>
      <c r="E169" s="232">
        <v>1200</v>
      </c>
      <c r="F169" s="231">
        <f t="shared" si="11"/>
        <v>1200</v>
      </c>
    </row>
    <row r="170" spans="1:6" x14ac:dyDescent="0.55000000000000004">
      <c r="A170" s="228">
        <v>21</v>
      </c>
      <c r="B170" s="229" t="s">
        <v>1067</v>
      </c>
      <c r="C170" s="230">
        <v>5</v>
      </c>
      <c r="D170" s="230" t="s">
        <v>303</v>
      </c>
      <c r="E170" s="230">
        <v>75</v>
      </c>
      <c r="F170" s="231">
        <f t="shared" si="11"/>
        <v>375</v>
      </c>
    </row>
    <row r="171" spans="1:6" x14ac:dyDescent="0.55000000000000004">
      <c r="A171" s="228">
        <v>22</v>
      </c>
      <c r="B171" s="229" t="s">
        <v>1068</v>
      </c>
      <c r="C171" s="230">
        <v>30</v>
      </c>
      <c r="D171" s="230" t="s">
        <v>45</v>
      </c>
      <c r="E171" s="230">
        <v>5</v>
      </c>
      <c r="F171" s="231">
        <f t="shared" si="11"/>
        <v>150</v>
      </c>
    </row>
    <row r="172" spans="1:6" x14ac:dyDescent="0.55000000000000004">
      <c r="A172" s="228">
        <v>23</v>
      </c>
      <c r="B172" s="229" t="s">
        <v>1069</v>
      </c>
      <c r="C172" s="230">
        <v>1</v>
      </c>
      <c r="D172" s="230" t="s">
        <v>48</v>
      </c>
      <c r="E172" s="230">
        <v>350</v>
      </c>
      <c r="F172" s="231">
        <f t="shared" si="11"/>
        <v>350</v>
      </c>
    </row>
    <row r="173" spans="1:6" x14ac:dyDescent="0.55000000000000004">
      <c r="A173" s="228">
        <v>24</v>
      </c>
      <c r="B173" s="229" t="s">
        <v>1070</v>
      </c>
      <c r="C173" s="230">
        <v>2</v>
      </c>
      <c r="D173" s="230" t="s">
        <v>303</v>
      </c>
      <c r="E173" s="230">
        <v>70</v>
      </c>
      <c r="F173" s="231">
        <f t="shared" si="11"/>
        <v>140</v>
      </c>
    </row>
    <row r="174" spans="1:6" x14ac:dyDescent="0.55000000000000004">
      <c r="A174" s="429" t="s">
        <v>8</v>
      </c>
      <c r="B174" s="429"/>
      <c r="C174" s="429"/>
      <c r="D174" s="429"/>
      <c r="E174" s="429"/>
      <c r="F174" s="235">
        <f>SUM(F150:F173)</f>
        <v>24885</v>
      </c>
    </row>
    <row r="177" spans="1:6" x14ac:dyDescent="0.55000000000000004">
      <c r="A177" s="431"/>
      <c r="B177" s="431"/>
      <c r="C177" s="431"/>
      <c r="D177" s="431"/>
      <c r="E177" s="431"/>
      <c r="F177" s="431"/>
    </row>
    <row r="178" spans="1:6" x14ac:dyDescent="0.55000000000000004">
      <c r="A178" s="431" t="s">
        <v>1156</v>
      </c>
      <c r="B178" s="431"/>
      <c r="C178" s="431"/>
      <c r="D178" s="431"/>
      <c r="E178" s="431"/>
      <c r="F178" s="431"/>
    </row>
    <row r="179" spans="1:6" x14ac:dyDescent="0.55000000000000004">
      <c r="A179" s="225" t="s">
        <v>2</v>
      </c>
      <c r="B179" s="225" t="s">
        <v>3</v>
      </c>
      <c r="C179" s="225" t="s">
        <v>4</v>
      </c>
      <c r="D179" s="225" t="s">
        <v>5</v>
      </c>
      <c r="E179" s="239" t="s">
        <v>6</v>
      </c>
      <c r="F179" s="225" t="s">
        <v>7</v>
      </c>
    </row>
    <row r="180" spans="1:6" x14ac:dyDescent="0.55000000000000004">
      <c r="A180" s="439" t="s">
        <v>903</v>
      </c>
      <c r="B180" s="440"/>
      <c r="C180" s="440"/>
      <c r="D180" s="440"/>
      <c r="E180" s="440"/>
      <c r="F180" s="441"/>
    </row>
    <row r="181" spans="1:6" x14ac:dyDescent="0.55000000000000004">
      <c r="A181" s="434">
        <v>1</v>
      </c>
      <c r="B181" s="437" t="s">
        <v>896</v>
      </c>
      <c r="C181" s="434">
        <v>2</v>
      </c>
      <c r="D181" s="434"/>
      <c r="E181" s="442">
        <v>1300</v>
      </c>
      <c r="F181" s="434">
        <f>C181*E181</f>
        <v>2600</v>
      </c>
    </row>
    <row r="182" spans="1:6" x14ac:dyDescent="0.55000000000000004">
      <c r="A182" s="435"/>
      <c r="B182" s="438"/>
      <c r="C182" s="435"/>
      <c r="D182" s="435"/>
      <c r="E182" s="435"/>
      <c r="F182" s="435"/>
    </row>
    <row r="183" spans="1:6" x14ac:dyDescent="0.55000000000000004">
      <c r="A183" s="233">
        <v>2</v>
      </c>
      <c r="B183" s="240" t="s">
        <v>897</v>
      </c>
      <c r="C183" s="241">
        <v>1</v>
      </c>
      <c r="D183" s="241"/>
      <c r="E183" s="242">
        <v>1000</v>
      </c>
      <c r="F183" s="241">
        <f t="shared" ref="F183:F222" si="12">C183*E183</f>
        <v>1000</v>
      </c>
    </row>
    <row r="184" spans="1:6" x14ac:dyDescent="0.55000000000000004">
      <c r="A184" s="434">
        <v>3</v>
      </c>
      <c r="B184" s="437" t="s">
        <v>898</v>
      </c>
      <c r="C184" s="434">
        <v>2</v>
      </c>
      <c r="D184" s="434"/>
      <c r="E184" s="442">
        <v>3990</v>
      </c>
      <c r="F184" s="434">
        <f t="shared" si="12"/>
        <v>7980</v>
      </c>
    </row>
    <row r="185" spans="1:6" x14ac:dyDescent="0.55000000000000004">
      <c r="A185" s="435"/>
      <c r="B185" s="438"/>
      <c r="C185" s="435"/>
      <c r="D185" s="435"/>
      <c r="E185" s="435"/>
      <c r="F185" s="435"/>
    </row>
    <row r="186" spans="1:6" x14ac:dyDescent="0.55000000000000004">
      <c r="A186" s="434">
        <v>4</v>
      </c>
      <c r="B186" s="437" t="s">
        <v>899</v>
      </c>
      <c r="C186" s="434">
        <v>1</v>
      </c>
      <c r="D186" s="434"/>
      <c r="E186" s="442">
        <v>3750</v>
      </c>
      <c r="F186" s="434">
        <f t="shared" si="12"/>
        <v>3750</v>
      </c>
    </row>
    <row r="187" spans="1:6" x14ac:dyDescent="0.55000000000000004">
      <c r="A187" s="435"/>
      <c r="B187" s="438"/>
      <c r="C187" s="435"/>
      <c r="D187" s="435"/>
      <c r="E187" s="435"/>
      <c r="F187" s="435"/>
    </row>
    <row r="188" spans="1:6" x14ac:dyDescent="0.55000000000000004">
      <c r="A188" s="439" t="s">
        <v>902</v>
      </c>
      <c r="B188" s="440"/>
      <c r="C188" s="440"/>
      <c r="D188" s="440"/>
      <c r="E188" s="440"/>
      <c r="F188" s="441"/>
    </row>
    <row r="189" spans="1:6" x14ac:dyDescent="0.55000000000000004">
      <c r="A189" s="434">
        <v>5</v>
      </c>
      <c r="B189" s="437" t="s">
        <v>900</v>
      </c>
      <c r="C189" s="434">
        <v>3</v>
      </c>
      <c r="D189" s="434"/>
      <c r="E189" s="442">
        <v>1300</v>
      </c>
      <c r="F189" s="434">
        <f t="shared" si="12"/>
        <v>3900</v>
      </c>
    </row>
    <row r="190" spans="1:6" x14ac:dyDescent="0.55000000000000004">
      <c r="A190" s="435">
        <v>6</v>
      </c>
      <c r="B190" s="438"/>
      <c r="C190" s="435"/>
      <c r="D190" s="435"/>
      <c r="E190" s="435"/>
      <c r="F190" s="435">
        <f t="shared" si="12"/>
        <v>0</v>
      </c>
    </row>
    <row r="191" spans="1:6" x14ac:dyDescent="0.55000000000000004">
      <c r="A191" s="434">
        <v>7</v>
      </c>
      <c r="B191" s="437" t="s">
        <v>901</v>
      </c>
      <c r="C191" s="434">
        <v>2</v>
      </c>
      <c r="D191" s="434"/>
      <c r="E191" s="442">
        <v>3900</v>
      </c>
      <c r="F191" s="434">
        <f t="shared" si="12"/>
        <v>7800</v>
      </c>
    </row>
    <row r="192" spans="1:6" x14ac:dyDescent="0.55000000000000004">
      <c r="A192" s="435">
        <v>8</v>
      </c>
      <c r="B192" s="438"/>
      <c r="C192" s="435"/>
      <c r="D192" s="435"/>
      <c r="E192" s="435"/>
      <c r="F192" s="435">
        <f t="shared" si="12"/>
        <v>0</v>
      </c>
    </row>
    <row r="193" spans="1:6" x14ac:dyDescent="0.55000000000000004">
      <c r="A193" s="439" t="s">
        <v>904</v>
      </c>
      <c r="B193" s="448"/>
      <c r="C193" s="448"/>
      <c r="D193" s="448"/>
      <c r="E193" s="448"/>
      <c r="F193" s="449"/>
    </row>
    <row r="194" spans="1:6" x14ac:dyDescent="0.55000000000000004">
      <c r="A194" s="434">
        <v>9</v>
      </c>
      <c r="B194" s="437" t="s">
        <v>905</v>
      </c>
      <c r="C194" s="434">
        <v>1</v>
      </c>
      <c r="D194" s="434"/>
      <c r="E194" s="442">
        <v>1300</v>
      </c>
      <c r="F194" s="434">
        <f t="shared" si="12"/>
        <v>1300</v>
      </c>
    </row>
    <row r="195" spans="1:6" x14ac:dyDescent="0.55000000000000004">
      <c r="A195" s="435"/>
      <c r="B195" s="438"/>
      <c r="C195" s="435"/>
      <c r="D195" s="435"/>
      <c r="E195" s="435"/>
      <c r="F195" s="435"/>
    </row>
    <row r="196" spans="1:6" x14ac:dyDescent="0.55000000000000004">
      <c r="A196" s="434">
        <v>10</v>
      </c>
      <c r="B196" s="437" t="s">
        <v>906</v>
      </c>
      <c r="C196" s="434">
        <v>1</v>
      </c>
      <c r="D196" s="434"/>
      <c r="E196" s="442">
        <v>3990</v>
      </c>
      <c r="F196" s="434">
        <f t="shared" si="12"/>
        <v>3990</v>
      </c>
    </row>
    <row r="197" spans="1:6" x14ac:dyDescent="0.55000000000000004">
      <c r="A197" s="435">
        <v>11</v>
      </c>
      <c r="B197" s="438"/>
      <c r="C197" s="435"/>
      <c r="D197" s="435"/>
      <c r="E197" s="435"/>
      <c r="F197" s="435">
        <f t="shared" si="12"/>
        <v>0</v>
      </c>
    </row>
    <row r="198" spans="1:6" x14ac:dyDescent="0.55000000000000004">
      <c r="A198" s="439" t="s">
        <v>907</v>
      </c>
      <c r="B198" s="440"/>
      <c r="C198" s="440"/>
      <c r="D198" s="440"/>
      <c r="E198" s="440"/>
      <c r="F198" s="441"/>
    </row>
    <row r="199" spans="1:6" x14ac:dyDescent="0.55000000000000004">
      <c r="A199" s="434">
        <v>12</v>
      </c>
      <c r="B199" s="437" t="s">
        <v>900</v>
      </c>
      <c r="C199" s="434">
        <v>1</v>
      </c>
      <c r="D199" s="434"/>
      <c r="E199" s="442">
        <v>1300</v>
      </c>
      <c r="F199" s="434">
        <f t="shared" si="12"/>
        <v>1300</v>
      </c>
    </row>
    <row r="200" spans="1:6" x14ac:dyDescent="0.55000000000000004">
      <c r="A200" s="435">
        <v>13</v>
      </c>
      <c r="B200" s="438"/>
      <c r="C200" s="435"/>
      <c r="D200" s="435"/>
      <c r="E200" s="435"/>
      <c r="F200" s="435">
        <f t="shared" si="12"/>
        <v>0</v>
      </c>
    </row>
    <row r="201" spans="1:6" x14ac:dyDescent="0.55000000000000004">
      <c r="A201" s="439" t="s">
        <v>908</v>
      </c>
      <c r="B201" s="448"/>
      <c r="C201" s="448"/>
      <c r="D201" s="448"/>
      <c r="E201" s="448"/>
      <c r="F201" s="449"/>
    </row>
    <row r="202" spans="1:6" x14ac:dyDescent="0.55000000000000004">
      <c r="A202" s="434">
        <v>13</v>
      </c>
      <c r="B202" s="450" t="s">
        <v>900</v>
      </c>
      <c r="C202" s="445">
        <v>1</v>
      </c>
      <c r="D202" s="445"/>
      <c r="E202" s="447">
        <v>1300</v>
      </c>
      <c r="F202" s="445">
        <f t="shared" si="12"/>
        <v>1300</v>
      </c>
    </row>
    <row r="203" spans="1:6" x14ac:dyDescent="0.55000000000000004">
      <c r="A203" s="435"/>
      <c r="B203" s="451"/>
      <c r="C203" s="446"/>
      <c r="D203" s="446"/>
      <c r="E203" s="446"/>
      <c r="F203" s="446"/>
    </row>
    <row r="204" spans="1:6" x14ac:dyDescent="0.55000000000000004">
      <c r="A204" s="434">
        <v>14</v>
      </c>
      <c r="B204" s="450" t="s">
        <v>906</v>
      </c>
      <c r="C204" s="445">
        <v>1</v>
      </c>
      <c r="D204" s="445"/>
      <c r="E204" s="447">
        <v>3990</v>
      </c>
      <c r="F204" s="445">
        <f t="shared" si="12"/>
        <v>3990</v>
      </c>
    </row>
    <row r="205" spans="1:6" x14ac:dyDescent="0.55000000000000004">
      <c r="A205" s="435"/>
      <c r="B205" s="451"/>
      <c r="C205" s="446"/>
      <c r="D205" s="446"/>
      <c r="E205" s="446"/>
      <c r="F205" s="446">
        <f t="shared" si="12"/>
        <v>0</v>
      </c>
    </row>
    <row r="206" spans="1:6" x14ac:dyDescent="0.55000000000000004">
      <c r="A206" s="434">
        <v>15</v>
      </c>
      <c r="B206" s="450" t="s">
        <v>909</v>
      </c>
      <c r="C206" s="434">
        <v>1</v>
      </c>
      <c r="D206" s="434"/>
      <c r="E206" s="442">
        <v>1490</v>
      </c>
      <c r="F206" s="434">
        <f t="shared" si="12"/>
        <v>1490</v>
      </c>
    </row>
    <row r="207" spans="1:6" x14ac:dyDescent="0.55000000000000004">
      <c r="A207" s="435"/>
      <c r="B207" s="451"/>
      <c r="C207" s="435"/>
      <c r="D207" s="435"/>
      <c r="E207" s="435"/>
      <c r="F207" s="435">
        <f t="shared" si="12"/>
        <v>0</v>
      </c>
    </row>
    <row r="208" spans="1:6" x14ac:dyDescent="0.55000000000000004">
      <c r="A208" s="434">
        <v>16</v>
      </c>
      <c r="B208" s="450" t="s">
        <v>910</v>
      </c>
      <c r="C208" s="434">
        <v>1</v>
      </c>
      <c r="D208" s="434"/>
      <c r="E208" s="442">
        <v>1990</v>
      </c>
      <c r="F208" s="434">
        <f t="shared" si="12"/>
        <v>1990</v>
      </c>
    </row>
    <row r="209" spans="1:6" x14ac:dyDescent="0.55000000000000004">
      <c r="A209" s="435"/>
      <c r="B209" s="451"/>
      <c r="C209" s="435"/>
      <c r="D209" s="435"/>
      <c r="E209" s="435"/>
      <c r="F209" s="435">
        <f t="shared" si="12"/>
        <v>0</v>
      </c>
    </row>
    <row r="210" spans="1:6" x14ac:dyDescent="0.55000000000000004">
      <c r="A210" s="439" t="s">
        <v>911</v>
      </c>
      <c r="B210" s="448"/>
      <c r="C210" s="448"/>
      <c r="D210" s="448"/>
      <c r="E210" s="448"/>
      <c r="F210" s="449"/>
    </row>
    <row r="211" spans="1:6" x14ac:dyDescent="0.55000000000000004">
      <c r="A211" s="434">
        <v>17</v>
      </c>
      <c r="B211" s="454" t="s">
        <v>1005</v>
      </c>
      <c r="C211" s="434">
        <v>1</v>
      </c>
      <c r="D211" s="434"/>
      <c r="E211" s="442">
        <v>36000</v>
      </c>
      <c r="F211" s="434">
        <f t="shared" si="12"/>
        <v>36000</v>
      </c>
    </row>
    <row r="212" spans="1:6" x14ac:dyDescent="0.55000000000000004">
      <c r="A212" s="435"/>
      <c r="B212" s="455"/>
      <c r="C212" s="435"/>
      <c r="D212" s="435"/>
      <c r="E212" s="435"/>
      <c r="F212" s="435">
        <f t="shared" si="12"/>
        <v>0</v>
      </c>
    </row>
    <row r="213" spans="1:6" x14ac:dyDescent="0.55000000000000004">
      <c r="A213" s="434">
        <v>18</v>
      </c>
      <c r="B213" s="450" t="s">
        <v>912</v>
      </c>
      <c r="C213" s="434">
        <v>10</v>
      </c>
      <c r="D213" s="434"/>
      <c r="E213" s="434">
        <v>210</v>
      </c>
      <c r="F213" s="434">
        <f t="shared" si="12"/>
        <v>2100</v>
      </c>
    </row>
    <row r="214" spans="1:6" x14ac:dyDescent="0.55000000000000004">
      <c r="A214" s="435"/>
      <c r="B214" s="451"/>
      <c r="C214" s="435"/>
      <c r="D214" s="435"/>
      <c r="E214" s="435"/>
      <c r="F214" s="435">
        <f t="shared" si="12"/>
        <v>0</v>
      </c>
    </row>
    <row r="215" spans="1:6" x14ac:dyDescent="0.55000000000000004">
      <c r="A215" s="241">
        <v>20</v>
      </c>
      <c r="B215" s="243" t="s">
        <v>913</v>
      </c>
      <c r="C215" s="233">
        <v>1</v>
      </c>
      <c r="D215" s="233"/>
      <c r="E215" s="233">
        <v>500</v>
      </c>
      <c r="F215" s="241">
        <f t="shared" si="12"/>
        <v>500</v>
      </c>
    </row>
    <row r="216" spans="1:6" x14ac:dyDescent="0.55000000000000004">
      <c r="A216" s="241">
        <v>21</v>
      </c>
      <c r="B216" s="243" t="s">
        <v>914</v>
      </c>
      <c r="C216" s="233">
        <v>1</v>
      </c>
      <c r="D216" s="233"/>
      <c r="E216" s="233">
        <v>1200</v>
      </c>
      <c r="F216" s="241">
        <f t="shared" si="12"/>
        <v>1200</v>
      </c>
    </row>
    <row r="217" spans="1:6" x14ac:dyDescent="0.55000000000000004">
      <c r="A217" s="434">
        <v>22</v>
      </c>
      <c r="B217" s="450" t="s">
        <v>915</v>
      </c>
      <c r="C217" s="452">
        <v>1</v>
      </c>
      <c r="D217" s="452"/>
      <c r="E217" s="434">
        <v>215</v>
      </c>
      <c r="F217" s="434">
        <f t="shared" si="12"/>
        <v>215</v>
      </c>
    </row>
    <row r="218" spans="1:6" x14ac:dyDescent="0.55000000000000004">
      <c r="A218" s="435"/>
      <c r="B218" s="451"/>
      <c r="C218" s="453"/>
      <c r="D218" s="453"/>
      <c r="E218" s="435"/>
      <c r="F218" s="435">
        <f t="shared" si="12"/>
        <v>0</v>
      </c>
    </row>
    <row r="219" spans="1:6" x14ac:dyDescent="0.55000000000000004">
      <c r="A219" s="434">
        <v>23</v>
      </c>
      <c r="B219" s="450" t="s">
        <v>916</v>
      </c>
      <c r="C219" s="452">
        <v>1</v>
      </c>
      <c r="D219" s="452"/>
      <c r="E219" s="434">
        <v>120</v>
      </c>
      <c r="F219" s="434">
        <f t="shared" si="12"/>
        <v>120</v>
      </c>
    </row>
    <row r="220" spans="1:6" x14ac:dyDescent="0.55000000000000004">
      <c r="A220" s="435"/>
      <c r="B220" s="451"/>
      <c r="C220" s="453"/>
      <c r="D220" s="453"/>
      <c r="E220" s="435"/>
      <c r="F220" s="435">
        <f t="shared" si="12"/>
        <v>0</v>
      </c>
    </row>
    <row r="221" spans="1:6" x14ac:dyDescent="0.55000000000000004">
      <c r="A221" s="434">
        <v>24</v>
      </c>
      <c r="B221" s="450" t="s">
        <v>917</v>
      </c>
      <c r="C221" s="452">
        <v>1</v>
      </c>
      <c r="D221" s="452"/>
      <c r="E221" s="434">
        <v>120</v>
      </c>
      <c r="F221" s="434">
        <f t="shared" si="12"/>
        <v>120</v>
      </c>
    </row>
    <row r="222" spans="1:6" x14ac:dyDescent="0.55000000000000004">
      <c r="A222" s="435"/>
      <c r="B222" s="451"/>
      <c r="C222" s="453"/>
      <c r="D222" s="453"/>
      <c r="E222" s="435"/>
      <c r="F222" s="435">
        <f t="shared" si="12"/>
        <v>0</v>
      </c>
    </row>
    <row r="223" spans="1:6" x14ac:dyDescent="0.55000000000000004">
      <c r="A223" s="434">
        <v>25</v>
      </c>
      <c r="B223" s="450" t="s">
        <v>918</v>
      </c>
      <c r="C223" s="452">
        <v>1</v>
      </c>
      <c r="D223" s="452"/>
      <c r="E223" s="434">
        <v>120</v>
      </c>
      <c r="F223" s="434">
        <f t="shared" ref="F223:F228" si="13">C223*E223</f>
        <v>120</v>
      </c>
    </row>
    <row r="224" spans="1:6" x14ac:dyDescent="0.55000000000000004">
      <c r="A224" s="435"/>
      <c r="B224" s="451"/>
      <c r="C224" s="453"/>
      <c r="D224" s="453"/>
      <c r="E224" s="435"/>
      <c r="F224" s="435">
        <f t="shared" si="13"/>
        <v>0</v>
      </c>
    </row>
    <row r="225" spans="1:6" x14ac:dyDescent="0.55000000000000004">
      <c r="A225" s="434">
        <v>26</v>
      </c>
      <c r="B225" s="450" t="s">
        <v>919</v>
      </c>
      <c r="C225" s="445">
        <v>3</v>
      </c>
      <c r="D225" s="445"/>
      <c r="E225" s="434">
        <v>489</v>
      </c>
      <c r="F225" s="434">
        <f t="shared" si="13"/>
        <v>1467</v>
      </c>
    </row>
    <row r="226" spans="1:6" x14ac:dyDescent="0.55000000000000004">
      <c r="A226" s="435"/>
      <c r="B226" s="451"/>
      <c r="C226" s="446"/>
      <c r="D226" s="446"/>
      <c r="E226" s="435"/>
      <c r="F226" s="435">
        <f t="shared" si="13"/>
        <v>0</v>
      </c>
    </row>
    <row r="227" spans="1:6" x14ac:dyDescent="0.55000000000000004">
      <c r="A227" s="434">
        <v>27</v>
      </c>
      <c r="B227" s="450" t="s">
        <v>920</v>
      </c>
      <c r="C227" s="445">
        <v>1</v>
      </c>
      <c r="D227" s="445"/>
      <c r="E227" s="434">
        <v>390</v>
      </c>
      <c r="F227" s="434">
        <f t="shared" si="13"/>
        <v>390</v>
      </c>
    </row>
    <row r="228" spans="1:6" x14ac:dyDescent="0.55000000000000004">
      <c r="A228" s="435"/>
      <c r="B228" s="451"/>
      <c r="C228" s="446"/>
      <c r="D228" s="446"/>
      <c r="E228" s="435"/>
      <c r="F228" s="435">
        <f t="shared" si="13"/>
        <v>0</v>
      </c>
    </row>
    <row r="229" spans="1:6" x14ac:dyDescent="0.55000000000000004">
      <c r="A229" s="429" t="s">
        <v>8</v>
      </c>
      <c r="B229" s="429"/>
      <c r="C229" s="429"/>
      <c r="D229" s="429"/>
      <c r="E229" s="429"/>
      <c r="F229" s="235">
        <f>SUM(F181,F183,F184,F186,F189,F191,F194,F196,F199,F202,F204,F206,F208,F211,F213,F215,F216,F217,F219,F221,F223,F225,F227)</f>
        <v>84622</v>
      </c>
    </row>
    <row r="232" spans="1:6" x14ac:dyDescent="0.55000000000000004">
      <c r="A232" s="431" t="s">
        <v>938</v>
      </c>
      <c r="B232" s="431"/>
      <c r="C232" s="431"/>
      <c r="D232" s="431"/>
      <c r="E232" s="431"/>
      <c r="F232" s="431"/>
    </row>
    <row r="233" spans="1:6" ht="24" customHeight="1" x14ac:dyDescent="0.55000000000000004">
      <c r="A233" s="436" t="s">
        <v>939</v>
      </c>
      <c r="B233" s="436"/>
      <c r="C233" s="436"/>
      <c r="D233" s="436"/>
      <c r="E233" s="436"/>
      <c r="F233" s="436"/>
    </row>
    <row r="234" spans="1:6" x14ac:dyDescent="0.55000000000000004">
      <c r="A234" s="226" t="s">
        <v>2</v>
      </c>
      <c r="B234" s="226" t="s">
        <v>3</v>
      </c>
      <c r="C234" s="226" t="s">
        <v>4</v>
      </c>
      <c r="D234" s="226" t="s">
        <v>5</v>
      </c>
      <c r="E234" s="227" t="s">
        <v>6</v>
      </c>
      <c r="F234" s="226" t="s">
        <v>7</v>
      </c>
    </row>
    <row r="235" spans="1:6" x14ac:dyDescent="0.55000000000000004">
      <c r="A235" s="244"/>
      <c r="B235" s="245"/>
      <c r="C235" s="246"/>
      <c r="D235" s="234"/>
      <c r="E235" s="234"/>
      <c r="F235" s="247"/>
    </row>
    <row r="236" spans="1:6" x14ac:dyDescent="0.55000000000000004">
      <c r="A236" s="429" t="s">
        <v>8</v>
      </c>
      <c r="B236" s="429"/>
      <c r="C236" s="429"/>
      <c r="D236" s="429"/>
      <c r="E236" s="429"/>
      <c r="F236" s="235">
        <f>SUM(F235:F235)</f>
        <v>0</v>
      </c>
    </row>
    <row r="239" spans="1:6" x14ac:dyDescent="0.55000000000000004">
      <c r="A239" s="436" t="s">
        <v>1131</v>
      </c>
      <c r="B239" s="436"/>
      <c r="C239" s="436"/>
      <c r="D239" s="436"/>
      <c r="E239" s="436"/>
      <c r="F239" s="436"/>
    </row>
    <row r="240" spans="1:6" x14ac:dyDescent="0.55000000000000004">
      <c r="A240" s="225" t="s">
        <v>2</v>
      </c>
      <c r="B240" s="225" t="s">
        <v>3</v>
      </c>
      <c r="C240" s="225" t="s">
        <v>4</v>
      </c>
      <c r="D240" s="225" t="s">
        <v>5</v>
      </c>
      <c r="E240" s="239" t="s">
        <v>6</v>
      </c>
      <c r="F240" s="226" t="s">
        <v>7</v>
      </c>
    </row>
    <row r="241" spans="1:6" x14ac:dyDescent="0.55000000000000004">
      <c r="A241" s="233"/>
      <c r="B241" s="240"/>
      <c r="C241" s="240"/>
      <c r="D241" s="240"/>
      <c r="E241" s="248"/>
      <c r="F241" s="249"/>
    </row>
    <row r="242" spans="1:6" x14ac:dyDescent="0.55000000000000004">
      <c r="A242" s="233"/>
      <c r="B242" s="285"/>
      <c r="C242" s="240"/>
      <c r="D242" s="240"/>
      <c r="E242" s="248"/>
      <c r="F242" s="249"/>
    </row>
    <row r="243" spans="1:6" x14ac:dyDescent="0.55000000000000004">
      <c r="A243" s="244"/>
      <c r="C243" s="246"/>
      <c r="D243" s="240"/>
      <c r="E243" s="248"/>
      <c r="F243" s="249"/>
    </row>
    <row r="244" spans="1:6" x14ac:dyDescent="0.55000000000000004">
      <c r="A244" s="429" t="s">
        <v>8</v>
      </c>
      <c r="B244" s="429"/>
      <c r="C244" s="429"/>
      <c r="D244" s="429"/>
      <c r="E244" s="429"/>
      <c r="F244" s="235">
        <f>SUM(F241:F243)</f>
        <v>0</v>
      </c>
    </row>
    <row r="245" spans="1:6" x14ac:dyDescent="0.55000000000000004">
      <c r="A245" s="269"/>
      <c r="B245" s="269"/>
      <c r="C245" s="269"/>
      <c r="D245" s="269"/>
      <c r="E245" s="269"/>
      <c r="F245" s="270"/>
    </row>
    <row r="246" spans="1:6" x14ac:dyDescent="0.55000000000000004">
      <c r="A246" s="269"/>
      <c r="B246" s="271" t="s">
        <v>928</v>
      </c>
      <c r="C246" s="269"/>
      <c r="D246" s="269"/>
      <c r="E246" s="269"/>
      <c r="F246" s="270">
        <f>SUM(F8,F20,F36,F44,F51,F62,F73,F79,F102,F112,F125,F131,F145,F174,F229,F236,F244)</f>
        <v>314984</v>
      </c>
    </row>
    <row r="247" spans="1:6" x14ac:dyDescent="0.55000000000000004">
      <c r="B247" s="272" t="s">
        <v>921</v>
      </c>
      <c r="F247" s="224">
        <v>0</v>
      </c>
    </row>
    <row r="248" spans="1:6" x14ac:dyDescent="0.55000000000000004">
      <c r="B248" s="250" t="s">
        <v>895</v>
      </c>
      <c r="F248" s="251">
        <f>SUM(F246)</f>
        <v>314984</v>
      </c>
    </row>
  </sheetData>
  <mergeCells count="163">
    <mergeCell ref="A229:E229"/>
    <mergeCell ref="A232:F232"/>
    <mergeCell ref="A225:A226"/>
    <mergeCell ref="A227:A228"/>
    <mergeCell ref="B227:B228"/>
    <mergeCell ref="C227:C228"/>
    <mergeCell ref="D227:D228"/>
    <mergeCell ref="E227:E228"/>
    <mergeCell ref="F227:F228"/>
    <mergeCell ref="B225:B226"/>
    <mergeCell ref="C225:C226"/>
    <mergeCell ref="D225:D226"/>
    <mergeCell ref="E225:E226"/>
    <mergeCell ref="F225:F226"/>
    <mergeCell ref="B206:B207"/>
    <mergeCell ref="F221:F222"/>
    <mergeCell ref="A223:A224"/>
    <mergeCell ref="B223:B224"/>
    <mergeCell ref="C223:C224"/>
    <mergeCell ref="D223:D224"/>
    <mergeCell ref="E223:E224"/>
    <mergeCell ref="F223:F224"/>
    <mergeCell ref="A221:A222"/>
    <mergeCell ref="B221:B222"/>
    <mergeCell ref="C221:C222"/>
    <mergeCell ref="D221:D222"/>
    <mergeCell ref="E221:E222"/>
    <mergeCell ref="A219:A220"/>
    <mergeCell ref="B219:B220"/>
    <mergeCell ref="C219:C220"/>
    <mergeCell ref="D219:D220"/>
    <mergeCell ref="E219:E220"/>
    <mergeCell ref="F219:F220"/>
    <mergeCell ref="A213:A214"/>
    <mergeCell ref="B213:B214"/>
    <mergeCell ref="C213:C214"/>
    <mergeCell ref="D213:D214"/>
    <mergeCell ref="E213:E214"/>
    <mergeCell ref="F213:F214"/>
    <mergeCell ref="C206:C207"/>
    <mergeCell ref="D206:D207"/>
    <mergeCell ref="E206:E207"/>
    <mergeCell ref="F217:F218"/>
    <mergeCell ref="B217:B218"/>
    <mergeCell ref="A217:A218"/>
    <mergeCell ref="C217:C218"/>
    <mergeCell ref="D217:D218"/>
    <mergeCell ref="E217:E218"/>
    <mergeCell ref="A211:A212"/>
    <mergeCell ref="B211:B212"/>
    <mergeCell ref="C211:C212"/>
    <mergeCell ref="D211:D212"/>
    <mergeCell ref="E211:E212"/>
    <mergeCell ref="A210:F210"/>
    <mergeCell ref="F211:F212"/>
    <mergeCell ref="F206:F207"/>
    <mergeCell ref="A208:A209"/>
    <mergeCell ref="B208:B209"/>
    <mergeCell ref="C208:C209"/>
    <mergeCell ref="D208:D209"/>
    <mergeCell ref="E208:E209"/>
    <mergeCell ref="F208:F209"/>
    <mergeCell ref="A206:A207"/>
    <mergeCell ref="F196:F197"/>
    <mergeCell ref="A199:A200"/>
    <mergeCell ref="B199:B200"/>
    <mergeCell ref="C199:C200"/>
    <mergeCell ref="D199:D200"/>
    <mergeCell ref="E199:E200"/>
    <mergeCell ref="F199:F200"/>
    <mergeCell ref="A198:F198"/>
    <mergeCell ref="A196:A197"/>
    <mergeCell ref="B196:B197"/>
    <mergeCell ref="C196:C197"/>
    <mergeCell ref="D196:D197"/>
    <mergeCell ref="E196:E197"/>
    <mergeCell ref="F202:F203"/>
    <mergeCell ref="A201:F201"/>
    <mergeCell ref="A204:A205"/>
    <mergeCell ref="B204:B205"/>
    <mergeCell ref="C204:C205"/>
    <mergeCell ref="D204:D205"/>
    <mergeCell ref="E204:E205"/>
    <mergeCell ref="F204:F205"/>
    <mergeCell ref="A202:A203"/>
    <mergeCell ref="B202:B203"/>
    <mergeCell ref="C202:C203"/>
    <mergeCell ref="D202:D203"/>
    <mergeCell ref="E202:E203"/>
    <mergeCell ref="B186:B187"/>
    <mergeCell ref="A188:F188"/>
    <mergeCell ref="A193:F193"/>
    <mergeCell ref="A194:A195"/>
    <mergeCell ref="B194:B195"/>
    <mergeCell ref="C194:C195"/>
    <mergeCell ref="D194:D195"/>
    <mergeCell ref="E194:E195"/>
    <mergeCell ref="F194:F195"/>
    <mergeCell ref="F191:F192"/>
    <mergeCell ref="A191:A192"/>
    <mergeCell ref="B191:B192"/>
    <mergeCell ref="C191:C192"/>
    <mergeCell ref="D191:D192"/>
    <mergeCell ref="E191:E192"/>
    <mergeCell ref="A189:A190"/>
    <mergeCell ref="B189:B190"/>
    <mergeCell ref="C189:C190"/>
    <mergeCell ref="D189:D190"/>
    <mergeCell ref="E189:E190"/>
    <mergeCell ref="F189:F190"/>
    <mergeCell ref="A44:E44"/>
    <mergeCell ref="A1:F1"/>
    <mergeCell ref="A2:F2"/>
    <mergeCell ref="A8:E8"/>
    <mergeCell ref="A11:F11"/>
    <mergeCell ref="A20:E20"/>
    <mergeCell ref="A23:F23"/>
    <mergeCell ref="A36:E36"/>
    <mergeCell ref="A39:F39"/>
    <mergeCell ref="A79:E79"/>
    <mergeCell ref="A47:F47"/>
    <mergeCell ref="A51:E51"/>
    <mergeCell ref="A54:F54"/>
    <mergeCell ref="A62:E62"/>
    <mergeCell ref="A65:F65"/>
    <mergeCell ref="A73:E73"/>
    <mergeCell ref="A76:F76"/>
    <mergeCell ref="A82:F82"/>
    <mergeCell ref="E184:E185"/>
    <mergeCell ref="F184:F185"/>
    <mergeCell ref="A102:E102"/>
    <mergeCell ref="A105:F105"/>
    <mergeCell ref="A112:E112"/>
    <mergeCell ref="A115:F115"/>
    <mergeCell ref="A125:E125"/>
    <mergeCell ref="A128:F128"/>
    <mergeCell ref="A131:E131"/>
    <mergeCell ref="A134:F134"/>
    <mergeCell ref="A145:E145"/>
    <mergeCell ref="F186:F187"/>
    <mergeCell ref="A186:A187"/>
    <mergeCell ref="A148:F148"/>
    <mergeCell ref="A174:E174"/>
    <mergeCell ref="A233:F233"/>
    <mergeCell ref="A236:E236"/>
    <mergeCell ref="A239:F239"/>
    <mergeCell ref="A244:E244"/>
    <mergeCell ref="A177:F177"/>
    <mergeCell ref="A178:F178"/>
    <mergeCell ref="B181:B182"/>
    <mergeCell ref="A181:A182"/>
    <mergeCell ref="C181:C182"/>
    <mergeCell ref="D181:D182"/>
    <mergeCell ref="A180:F180"/>
    <mergeCell ref="C186:C187"/>
    <mergeCell ref="D186:D187"/>
    <mergeCell ref="E186:E187"/>
    <mergeCell ref="E181:E182"/>
    <mergeCell ref="F181:F182"/>
    <mergeCell ref="B184:B185"/>
    <mergeCell ref="A184:A185"/>
    <mergeCell ref="C184:C185"/>
    <mergeCell ref="D184:D185"/>
  </mergeCells>
  <pageMargins left="1.1000000000000001" right="0.7" top="0.75" bottom="0.75" header="0.3" footer="0.3"/>
  <pageSetup orientation="portrait" horizontalDpi="0" verticalDpi="0" r:id="rId1"/>
  <rowBreaks count="9" manualBreakCount="9">
    <brk id="22" max="16383" man="1"/>
    <brk id="46" max="16383" man="1"/>
    <brk id="75" max="16383" man="1"/>
    <brk id="104" max="16383" man="1"/>
    <brk id="127" max="16383" man="1"/>
    <brk id="147" max="16383" man="1"/>
    <brk id="176" max="16383" man="1"/>
    <brk id="231" max="16383" man="1"/>
    <brk id="24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25" zoomScale="150" zoomScaleNormal="150" workbookViewId="0">
      <selection activeCell="A22" sqref="A22:E22"/>
    </sheetView>
  </sheetViews>
  <sheetFormatPr defaultRowHeight="24" x14ac:dyDescent="0.55000000000000004"/>
  <cols>
    <col min="1" max="1" width="6.5" style="1" customWidth="1"/>
    <col min="2" max="2" width="28.75" style="1" customWidth="1"/>
    <col min="3" max="6" width="10.625" style="1" customWidth="1"/>
    <col min="7" max="16384" width="9" style="1"/>
  </cols>
  <sheetData>
    <row r="1" spans="1:6" x14ac:dyDescent="0.55000000000000004">
      <c r="A1" s="358" t="s">
        <v>478</v>
      </c>
      <c r="B1" s="358"/>
      <c r="C1" s="358"/>
      <c r="D1" s="358"/>
      <c r="E1" s="358"/>
      <c r="F1" s="358"/>
    </row>
    <row r="2" spans="1:6" x14ac:dyDescent="0.55000000000000004">
      <c r="A2" s="358" t="s">
        <v>479</v>
      </c>
      <c r="B2" s="358"/>
      <c r="C2" s="358"/>
      <c r="D2" s="358"/>
      <c r="E2" s="358"/>
      <c r="F2" s="358"/>
    </row>
    <row r="3" spans="1:6" x14ac:dyDescent="0.55000000000000004">
      <c r="A3" s="2" t="s">
        <v>2</v>
      </c>
      <c r="B3" s="7" t="s">
        <v>3</v>
      </c>
      <c r="C3" s="7" t="s">
        <v>4</v>
      </c>
      <c r="D3" s="7" t="s">
        <v>5</v>
      </c>
      <c r="E3" s="3" t="s">
        <v>6</v>
      </c>
      <c r="F3" s="2" t="s">
        <v>7</v>
      </c>
    </row>
    <row r="4" spans="1:6" x14ac:dyDescent="0.55000000000000004">
      <c r="A4" s="412">
        <v>1</v>
      </c>
      <c r="B4" s="45" t="s">
        <v>480</v>
      </c>
      <c r="C4" s="414">
        <v>10</v>
      </c>
      <c r="D4" s="415" t="s">
        <v>63</v>
      </c>
      <c r="E4" s="415">
        <v>400</v>
      </c>
      <c r="F4" s="456">
        <f>C4*E4</f>
        <v>4000</v>
      </c>
    </row>
    <row r="5" spans="1:6" x14ac:dyDescent="0.55000000000000004">
      <c r="A5" s="458"/>
      <c r="B5" s="47" t="s">
        <v>481</v>
      </c>
      <c r="C5" s="414"/>
      <c r="D5" s="415"/>
      <c r="E5" s="415"/>
      <c r="F5" s="457"/>
    </row>
    <row r="6" spans="1:6" x14ac:dyDescent="0.55000000000000004">
      <c r="A6" s="6">
        <v>2</v>
      </c>
      <c r="B6" s="47" t="s">
        <v>1006</v>
      </c>
      <c r="C6" s="31">
        <v>10</v>
      </c>
      <c r="D6" s="31" t="s">
        <v>18</v>
      </c>
      <c r="E6" s="31">
        <v>105</v>
      </c>
      <c r="F6" s="14">
        <f t="shared" ref="F6:F11" si="0">C6*E6</f>
        <v>1050</v>
      </c>
    </row>
    <row r="7" spans="1:6" x14ac:dyDescent="0.55000000000000004">
      <c r="A7" s="4">
        <v>3</v>
      </c>
      <c r="B7" s="11" t="s">
        <v>239</v>
      </c>
      <c r="C7" s="31">
        <v>5</v>
      </c>
      <c r="D7" s="31" t="s">
        <v>239</v>
      </c>
      <c r="E7" s="31">
        <v>100</v>
      </c>
      <c r="F7" s="14">
        <f t="shared" si="0"/>
        <v>500</v>
      </c>
    </row>
    <row r="8" spans="1:6" x14ac:dyDescent="0.55000000000000004">
      <c r="A8" s="4">
        <v>4</v>
      </c>
      <c r="B8" s="11" t="s">
        <v>483</v>
      </c>
      <c r="C8" s="31">
        <v>10</v>
      </c>
      <c r="D8" s="31" t="s">
        <v>1132</v>
      </c>
      <c r="E8" s="31">
        <v>50</v>
      </c>
      <c r="F8" s="14">
        <f t="shared" si="0"/>
        <v>500</v>
      </c>
    </row>
    <row r="9" spans="1:6" x14ac:dyDescent="0.55000000000000004">
      <c r="A9" s="4">
        <v>5</v>
      </c>
      <c r="B9" s="11" t="s">
        <v>484</v>
      </c>
      <c r="C9" s="31">
        <v>1</v>
      </c>
      <c r="D9" s="31" t="s">
        <v>20</v>
      </c>
      <c r="E9" s="31">
        <v>220</v>
      </c>
      <c r="F9" s="14">
        <f t="shared" si="0"/>
        <v>220</v>
      </c>
    </row>
    <row r="10" spans="1:6" x14ac:dyDescent="0.55000000000000004">
      <c r="A10" s="4">
        <v>6</v>
      </c>
      <c r="B10" s="11" t="s">
        <v>485</v>
      </c>
      <c r="C10" s="31">
        <v>24</v>
      </c>
      <c r="D10" s="31" t="s">
        <v>45</v>
      </c>
      <c r="E10" s="31">
        <v>5</v>
      </c>
      <c r="F10" s="14">
        <f t="shared" si="0"/>
        <v>120</v>
      </c>
    </row>
    <row r="11" spans="1:6" ht="48" x14ac:dyDescent="0.55000000000000004">
      <c r="A11" s="19">
        <v>7</v>
      </c>
      <c r="B11" s="11" t="s">
        <v>486</v>
      </c>
      <c r="C11" s="70">
        <v>1</v>
      </c>
      <c r="D11" s="70" t="s">
        <v>63</v>
      </c>
      <c r="E11" s="70">
        <v>950</v>
      </c>
      <c r="F11" s="14">
        <f t="shared" si="0"/>
        <v>950</v>
      </c>
    </row>
    <row r="12" spans="1:6" x14ac:dyDescent="0.55000000000000004">
      <c r="A12" s="344" t="s">
        <v>8</v>
      </c>
      <c r="B12" s="344"/>
      <c r="C12" s="344"/>
      <c r="D12" s="344"/>
      <c r="E12" s="344"/>
      <c r="F12" s="14">
        <f>SUM(F4:F11)</f>
        <v>7340</v>
      </c>
    </row>
    <row r="15" spans="1:6" x14ac:dyDescent="0.55000000000000004">
      <c r="A15" s="358" t="s">
        <v>491</v>
      </c>
      <c r="B15" s="358"/>
      <c r="C15" s="358"/>
      <c r="D15" s="358"/>
      <c r="E15" s="358"/>
      <c r="F15" s="358"/>
    </row>
    <row r="16" spans="1:6" x14ac:dyDescent="0.55000000000000004">
      <c r="A16" s="2" t="s">
        <v>2</v>
      </c>
      <c r="B16" s="284" t="s">
        <v>3</v>
      </c>
      <c r="C16" s="7" t="s">
        <v>4</v>
      </c>
      <c r="D16" s="7" t="s">
        <v>5</v>
      </c>
      <c r="E16" s="3" t="s">
        <v>6</v>
      </c>
      <c r="F16" s="2" t="s">
        <v>7</v>
      </c>
    </row>
    <row r="17" spans="1:6" x14ac:dyDescent="0.55000000000000004">
      <c r="A17" s="6">
        <v>1</v>
      </c>
      <c r="B17" s="47" t="s">
        <v>1006</v>
      </c>
      <c r="C17" s="31">
        <v>5</v>
      </c>
      <c r="D17" s="31" t="s">
        <v>18</v>
      </c>
      <c r="E17" s="31">
        <v>105</v>
      </c>
      <c r="F17" s="14">
        <f>C17*E17</f>
        <v>525</v>
      </c>
    </row>
    <row r="18" spans="1:6" x14ac:dyDescent="0.55000000000000004">
      <c r="A18" s="6">
        <v>2</v>
      </c>
      <c r="B18" s="11" t="s">
        <v>487</v>
      </c>
      <c r="C18" s="31">
        <v>3</v>
      </c>
      <c r="D18" s="31" t="s">
        <v>239</v>
      </c>
      <c r="E18" s="31">
        <v>100</v>
      </c>
      <c r="F18" s="14">
        <f t="shared" ref="F18:F21" si="1">C18*E18</f>
        <v>300</v>
      </c>
    </row>
    <row r="19" spans="1:6" x14ac:dyDescent="0.55000000000000004">
      <c r="A19" s="6">
        <v>3</v>
      </c>
      <c r="B19" s="11" t="s">
        <v>488</v>
      </c>
      <c r="C19" s="31">
        <v>1</v>
      </c>
      <c r="D19" s="31" t="s">
        <v>23</v>
      </c>
      <c r="E19" s="31">
        <v>75</v>
      </c>
      <c r="F19" s="14">
        <f t="shared" si="1"/>
        <v>75</v>
      </c>
    </row>
    <row r="20" spans="1:6" x14ac:dyDescent="0.55000000000000004">
      <c r="A20" s="6">
        <v>4</v>
      </c>
      <c r="B20" s="11" t="s">
        <v>489</v>
      </c>
      <c r="C20" s="31">
        <v>3</v>
      </c>
      <c r="D20" s="31" t="s">
        <v>45</v>
      </c>
      <c r="E20" s="31">
        <v>80</v>
      </c>
      <c r="F20" s="14">
        <f t="shared" si="1"/>
        <v>240</v>
      </c>
    </row>
    <row r="21" spans="1:6" x14ac:dyDescent="0.55000000000000004">
      <c r="A21" s="6">
        <v>5</v>
      </c>
      <c r="B21" s="11" t="s">
        <v>490</v>
      </c>
      <c r="C21" s="31">
        <v>5</v>
      </c>
      <c r="D21" s="31" t="s">
        <v>48</v>
      </c>
      <c r="E21" s="31">
        <v>8</v>
      </c>
      <c r="F21" s="14">
        <f t="shared" si="1"/>
        <v>40</v>
      </c>
    </row>
    <row r="22" spans="1:6" x14ac:dyDescent="0.55000000000000004">
      <c r="A22" s="344" t="s">
        <v>8</v>
      </c>
      <c r="B22" s="344"/>
      <c r="C22" s="344"/>
      <c r="D22" s="344"/>
      <c r="E22" s="344"/>
      <c r="F22" s="14">
        <f>SUM(F17:F21)</f>
        <v>1180</v>
      </c>
    </row>
    <row r="25" spans="1:6" x14ac:dyDescent="0.55000000000000004">
      <c r="A25" s="358" t="s">
        <v>493</v>
      </c>
      <c r="B25" s="358"/>
      <c r="C25" s="358"/>
      <c r="D25" s="358"/>
      <c r="E25" s="358"/>
      <c r="F25" s="358"/>
    </row>
    <row r="26" spans="1:6" x14ac:dyDescent="0.55000000000000004">
      <c r="A26" s="358" t="s">
        <v>494</v>
      </c>
      <c r="B26" s="358"/>
      <c r="C26" s="358"/>
      <c r="D26" s="358"/>
      <c r="E26" s="358"/>
      <c r="F26" s="358"/>
    </row>
    <row r="27" spans="1:6" x14ac:dyDescent="0.55000000000000004">
      <c r="A27" s="2" t="s">
        <v>2</v>
      </c>
      <c r="B27" s="222" t="s">
        <v>3</v>
      </c>
      <c r="C27" s="7" t="s">
        <v>4</v>
      </c>
      <c r="D27" s="7" t="s">
        <v>5</v>
      </c>
      <c r="E27" s="8" t="s">
        <v>6</v>
      </c>
      <c r="F27" s="2" t="s">
        <v>7</v>
      </c>
    </row>
    <row r="28" spans="1:6" x14ac:dyDescent="0.55000000000000004">
      <c r="A28" s="6">
        <v>1</v>
      </c>
      <c r="B28" s="47" t="s">
        <v>1006</v>
      </c>
      <c r="C28" s="17">
        <v>5</v>
      </c>
      <c r="D28" s="17" t="s">
        <v>18</v>
      </c>
      <c r="E28" s="17">
        <v>105</v>
      </c>
      <c r="F28" s="26">
        <f>C28*E28</f>
        <v>525</v>
      </c>
    </row>
    <row r="29" spans="1:6" x14ac:dyDescent="0.55000000000000004">
      <c r="A29" s="6">
        <v>2</v>
      </c>
      <c r="B29" s="33" t="s">
        <v>492</v>
      </c>
      <c r="C29" s="17">
        <v>10</v>
      </c>
      <c r="D29" s="17" t="s">
        <v>23</v>
      </c>
      <c r="E29" s="17">
        <v>100</v>
      </c>
      <c r="F29" s="26">
        <f t="shared" ref="F29" si="2">C29*E29</f>
        <v>1000</v>
      </c>
    </row>
    <row r="30" spans="1:6" x14ac:dyDescent="0.55000000000000004">
      <c r="A30" s="344" t="s">
        <v>8</v>
      </c>
      <c r="B30" s="344"/>
      <c r="C30" s="344"/>
      <c r="D30" s="344"/>
      <c r="E30" s="344"/>
      <c r="F30" s="14">
        <f>SUM(F28:F29)</f>
        <v>1525</v>
      </c>
    </row>
    <row r="32" spans="1:6" x14ac:dyDescent="0.55000000000000004">
      <c r="B32" s="148" t="s">
        <v>928</v>
      </c>
      <c r="F32" s="150">
        <f>SUM(F12,F22,F30)</f>
        <v>10045</v>
      </c>
    </row>
    <row r="33" spans="2:6" x14ac:dyDescent="0.55000000000000004">
      <c r="B33" s="148" t="s">
        <v>921</v>
      </c>
      <c r="F33" s="1">
        <v>0</v>
      </c>
    </row>
    <row r="34" spans="2:6" x14ac:dyDescent="0.55000000000000004">
      <c r="B34" s="149" t="s">
        <v>895</v>
      </c>
      <c r="E34" s="360">
        <f>SUM(F12,F22,F30)</f>
        <v>10045</v>
      </c>
      <c r="F34" s="334"/>
    </row>
  </sheetData>
  <mergeCells count="14">
    <mergeCell ref="E34:F34"/>
    <mergeCell ref="A1:F1"/>
    <mergeCell ref="A2:F2"/>
    <mergeCell ref="A12:E12"/>
    <mergeCell ref="A15:F15"/>
    <mergeCell ref="A25:F25"/>
    <mergeCell ref="A26:F26"/>
    <mergeCell ref="A30:E30"/>
    <mergeCell ref="A22:E22"/>
    <mergeCell ref="C4:C5"/>
    <mergeCell ref="D4:D5"/>
    <mergeCell ref="E4:E5"/>
    <mergeCell ref="F4:F5"/>
    <mergeCell ref="A4:A5"/>
  </mergeCells>
  <pageMargins left="1.1000000000000001" right="0.7" top="0.75" bottom="0.75" header="0.3" footer="0.3"/>
  <pageSetup orientation="portrait" horizontalDpi="0" verticalDpi="0" r:id="rId1"/>
  <rowBreaks count="2" manualBreakCount="2">
    <brk id="24" max="16383" man="1"/>
    <brk id="3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7"/>
  <sheetViews>
    <sheetView topLeftCell="A97" zoomScaleNormal="100" workbookViewId="0">
      <selection activeCell="G109" sqref="G109"/>
    </sheetView>
  </sheetViews>
  <sheetFormatPr defaultRowHeight="24" x14ac:dyDescent="0.55000000000000004"/>
  <cols>
    <col min="1" max="1" width="6.5" style="1" customWidth="1"/>
    <col min="2" max="2" width="28.75" style="1" customWidth="1"/>
    <col min="3" max="6" width="10.625" style="1" customWidth="1"/>
    <col min="7" max="16384" width="9" style="1"/>
  </cols>
  <sheetData>
    <row r="1" spans="1:6" x14ac:dyDescent="0.55000000000000004">
      <c r="A1" s="358" t="s">
        <v>0</v>
      </c>
      <c r="B1" s="358"/>
      <c r="C1" s="358"/>
      <c r="D1" s="358"/>
      <c r="E1" s="358"/>
      <c r="F1" s="358"/>
    </row>
    <row r="2" spans="1:6" x14ac:dyDescent="0.55000000000000004">
      <c r="A2" s="358" t="s">
        <v>1</v>
      </c>
      <c r="B2" s="358"/>
      <c r="C2" s="358"/>
      <c r="D2" s="358"/>
      <c r="E2" s="358"/>
      <c r="F2" s="358"/>
    </row>
    <row r="3" spans="1:6" x14ac:dyDescent="0.55000000000000004">
      <c r="A3" s="2" t="s">
        <v>2</v>
      </c>
      <c r="B3" s="2" t="s">
        <v>3</v>
      </c>
      <c r="C3" s="2" t="s">
        <v>4</v>
      </c>
      <c r="D3" s="2" t="s">
        <v>5</v>
      </c>
      <c r="E3" s="3" t="s">
        <v>6</v>
      </c>
      <c r="F3" s="2" t="s">
        <v>7</v>
      </c>
    </row>
    <row r="4" spans="1:6" x14ac:dyDescent="0.55000000000000004">
      <c r="A4" s="4">
        <v>1</v>
      </c>
      <c r="B4" s="5"/>
      <c r="C4" s="5"/>
      <c r="D4" s="5"/>
      <c r="E4" s="5"/>
      <c r="F4" s="5">
        <f>C4*E4</f>
        <v>0</v>
      </c>
    </row>
    <row r="5" spans="1:6" x14ac:dyDescent="0.55000000000000004">
      <c r="A5" s="4">
        <v>2</v>
      </c>
      <c r="B5" s="5"/>
      <c r="C5" s="5"/>
      <c r="D5" s="5"/>
      <c r="E5" s="5"/>
      <c r="F5" s="5">
        <f t="shared" ref="F5:F28" si="0">C5*E5</f>
        <v>0</v>
      </c>
    </row>
    <row r="6" spans="1:6" x14ac:dyDescent="0.55000000000000004">
      <c r="A6" s="4">
        <v>3</v>
      </c>
      <c r="B6" s="5"/>
      <c r="C6" s="5"/>
      <c r="D6" s="5"/>
      <c r="E6" s="5"/>
      <c r="F6" s="5">
        <f t="shared" si="0"/>
        <v>0</v>
      </c>
    </row>
    <row r="7" spans="1:6" x14ac:dyDescent="0.55000000000000004">
      <c r="A7" s="4">
        <v>4</v>
      </c>
      <c r="B7" s="5"/>
      <c r="C7" s="5"/>
      <c r="D7" s="5"/>
      <c r="E7" s="5"/>
      <c r="F7" s="5">
        <f t="shared" si="0"/>
        <v>0</v>
      </c>
    </row>
    <row r="8" spans="1:6" x14ac:dyDescent="0.55000000000000004">
      <c r="A8" s="4">
        <v>5</v>
      </c>
      <c r="B8" s="5"/>
      <c r="C8" s="5"/>
      <c r="D8" s="5"/>
      <c r="E8" s="5"/>
      <c r="F8" s="5">
        <f t="shared" si="0"/>
        <v>0</v>
      </c>
    </row>
    <row r="9" spans="1:6" x14ac:dyDescent="0.55000000000000004">
      <c r="A9" s="4">
        <v>6</v>
      </c>
      <c r="B9" s="5"/>
      <c r="C9" s="5"/>
      <c r="D9" s="5"/>
      <c r="E9" s="5"/>
      <c r="F9" s="5">
        <f t="shared" si="0"/>
        <v>0</v>
      </c>
    </row>
    <row r="10" spans="1:6" x14ac:dyDescent="0.55000000000000004">
      <c r="A10" s="4">
        <v>7</v>
      </c>
      <c r="B10" s="5"/>
      <c r="C10" s="5"/>
      <c r="D10" s="5"/>
      <c r="E10" s="5"/>
      <c r="F10" s="5">
        <f t="shared" si="0"/>
        <v>0</v>
      </c>
    </row>
    <row r="11" spans="1:6" x14ac:dyDescent="0.55000000000000004">
      <c r="A11" s="4">
        <v>8</v>
      </c>
      <c r="B11" s="5"/>
      <c r="C11" s="5"/>
      <c r="D11" s="5"/>
      <c r="E11" s="5"/>
      <c r="F11" s="5">
        <f t="shared" si="0"/>
        <v>0</v>
      </c>
    </row>
    <row r="12" spans="1:6" x14ac:dyDescent="0.55000000000000004">
      <c r="A12" s="4">
        <v>9</v>
      </c>
      <c r="B12" s="5"/>
      <c r="C12" s="5"/>
      <c r="D12" s="5"/>
      <c r="E12" s="5"/>
      <c r="F12" s="5">
        <f t="shared" si="0"/>
        <v>0</v>
      </c>
    </row>
    <row r="13" spans="1:6" x14ac:dyDescent="0.55000000000000004">
      <c r="A13" s="4">
        <v>10</v>
      </c>
      <c r="B13" s="5"/>
      <c r="C13" s="5"/>
      <c r="D13" s="5"/>
      <c r="E13" s="5"/>
      <c r="F13" s="5">
        <f t="shared" si="0"/>
        <v>0</v>
      </c>
    </row>
    <row r="14" spans="1:6" x14ac:dyDescent="0.55000000000000004">
      <c r="A14" s="4">
        <v>11</v>
      </c>
      <c r="B14" s="5"/>
      <c r="C14" s="5"/>
      <c r="D14" s="5"/>
      <c r="E14" s="5"/>
      <c r="F14" s="5">
        <f t="shared" si="0"/>
        <v>0</v>
      </c>
    </row>
    <row r="15" spans="1:6" x14ac:dyDescent="0.55000000000000004">
      <c r="A15" s="4">
        <v>12</v>
      </c>
      <c r="B15" s="5"/>
      <c r="C15" s="5"/>
      <c r="D15" s="5"/>
      <c r="E15" s="5"/>
      <c r="F15" s="5">
        <f t="shared" si="0"/>
        <v>0</v>
      </c>
    </row>
    <row r="16" spans="1:6" x14ac:dyDescent="0.55000000000000004">
      <c r="A16" s="4">
        <v>13</v>
      </c>
      <c r="B16" s="5"/>
      <c r="C16" s="5"/>
      <c r="D16" s="5"/>
      <c r="E16" s="5"/>
      <c r="F16" s="5">
        <f t="shared" si="0"/>
        <v>0</v>
      </c>
    </row>
    <row r="17" spans="1:6" x14ac:dyDescent="0.55000000000000004">
      <c r="A17" s="4">
        <v>14</v>
      </c>
      <c r="B17" s="5"/>
      <c r="C17" s="5"/>
      <c r="D17" s="5"/>
      <c r="E17" s="5"/>
      <c r="F17" s="5">
        <f t="shared" si="0"/>
        <v>0</v>
      </c>
    </row>
    <row r="18" spans="1:6" x14ac:dyDescent="0.55000000000000004">
      <c r="A18" s="4">
        <v>15</v>
      </c>
      <c r="B18" s="5"/>
      <c r="C18" s="5"/>
      <c r="D18" s="5"/>
      <c r="E18" s="5"/>
      <c r="F18" s="5">
        <f t="shared" si="0"/>
        <v>0</v>
      </c>
    </row>
    <row r="19" spans="1:6" x14ac:dyDescent="0.55000000000000004">
      <c r="A19" s="4">
        <v>16</v>
      </c>
      <c r="B19" s="5"/>
      <c r="C19" s="5"/>
      <c r="D19" s="5"/>
      <c r="E19" s="5"/>
      <c r="F19" s="5">
        <f t="shared" si="0"/>
        <v>0</v>
      </c>
    </row>
    <row r="20" spans="1:6" x14ac:dyDescent="0.55000000000000004">
      <c r="A20" s="4">
        <v>17</v>
      </c>
      <c r="B20" s="5"/>
      <c r="C20" s="5"/>
      <c r="D20" s="5"/>
      <c r="E20" s="5"/>
      <c r="F20" s="5">
        <f t="shared" si="0"/>
        <v>0</v>
      </c>
    </row>
    <row r="21" spans="1:6" x14ac:dyDescent="0.55000000000000004">
      <c r="A21" s="4">
        <v>18</v>
      </c>
      <c r="B21" s="5"/>
      <c r="C21" s="5"/>
      <c r="D21" s="5"/>
      <c r="E21" s="5"/>
      <c r="F21" s="5">
        <f t="shared" si="0"/>
        <v>0</v>
      </c>
    </row>
    <row r="22" spans="1:6" x14ac:dyDescent="0.55000000000000004">
      <c r="A22" s="4">
        <v>19</v>
      </c>
      <c r="B22" s="5"/>
      <c r="C22" s="5"/>
      <c r="D22" s="5"/>
      <c r="E22" s="5"/>
      <c r="F22" s="5">
        <f t="shared" si="0"/>
        <v>0</v>
      </c>
    </row>
    <row r="23" spans="1:6" x14ac:dyDescent="0.55000000000000004">
      <c r="A23" s="4">
        <v>20</v>
      </c>
      <c r="B23" s="5"/>
      <c r="C23" s="5"/>
      <c r="D23" s="5"/>
      <c r="E23" s="5"/>
      <c r="F23" s="5">
        <f t="shared" si="0"/>
        <v>0</v>
      </c>
    </row>
    <row r="24" spans="1:6" x14ac:dyDescent="0.55000000000000004">
      <c r="A24" s="4">
        <v>21</v>
      </c>
      <c r="B24" s="5"/>
      <c r="C24" s="5"/>
      <c r="D24" s="5"/>
      <c r="E24" s="5"/>
      <c r="F24" s="5">
        <f t="shared" si="0"/>
        <v>0</v>
      </c>
    </row>
    <row r="25" spans="1:6" x14ac:dyDescent="0.55000000000000004">
      <c r="A25" s="4">
        <v>22</v>
      </c>
      <c r="B25" s="5"/>
      <c r="C25" s="5"/>
      <c r="D25" s="5"/>
      <c r="E25" s="5"/>
      <c r="F25" s="5">
        <f t="shared" si="0"/>
        <v>0</v>
      </c>
    </row>
    <row r="26" spans="1:6" x14ac:dyDescent="0.55000000000000004">
      <c r="A26" s="4">
        <v>23</v>
      </c>
      <c r="B26" s="5"/>
      <c r="C26" s="5"/>
      <c r="D26" s="5"/>
      <c r="E26" s="5"/>
      <c r="F26" s="5">
        <f t="shared" si="0"/>
        <v>0</v>
      </c>
    </row>
    <row r="27" spans="1:6" x14ac:dyDescent="0.55000000000000004">
      <c r="A27" s="4">
        <v>24</v>
      </c>
      <c r="B27" s="5"/>
      <c r="C27" s="5"/>
      <c r="D27" s="5"/>
      <c r="E27" s="5"/>
      <c r="F27" s="5">
        <f t="shared" si="0"/>
        <v>0</v>
      </c>
    </row>
    <row r="28" spans="1:6" x14ac:dyDescent="0.55000000000000004">
      <c r="A28" s="4">
        <v>25</v>
      </c>
      <c r="B28" s="5"/>
      <c r="C28" s="5"/>
      <c r="D28" s="5"/>
      <c r="E28" s="5"/>
      <c r="F28" s="5">
        <f t="shared" si="0"/>
        <v>0</v>
      </c>
    </row>
    <row r="29" spans="1:6" x14ac:dyDescent="0.55000000000000004">
      <c r="A29" s="344" t="s">
        <v>8</v>
      </c>
      <c r="B29" s="344"/>
      <c r="C29" s="344"/>
      <c r="D29" s="344"/>
      <c r="E29" s="344"/>
      <c r="F29" s="5">
        <f>SUM(F4:F28)</f>
        <v>0</v>
      </c>
    </row>
    <row r="33" spans="1:6" x14ac:dyDescent="0.55000000000000004">
      <c r="A33" s="358" t="s">
        <v>0</v>
      </c>
      <c r="B33" s="358"/>
      <c r="C33" s="358"/>
      <c r="D33" s="358"/>
      <c r="E33" s="358"/>
      <c r="F33" s="358"/>
    </row>
    <row r="34" spans="1:6" x14ac:dyDescent="0.55000000000000004">
      <c r="A34" s="358" t="s">
        <v>1</v>
      </c>
      <c r="B34" s="358"/>
      <c r="C34" s="358"/>
      <c r="D34" s="358"/>
      <c r="E34" s="358"/>
      <c r="F34" s="358"/>
    </row>
    <row r="35" spans="1:6" x14ac:dyDescent="0.55000000000000004">
      <c r="A35" s="2" t="s">
        <v>2</v>
      </c>
      <c r="B35" s="2" t="s">
        <v>3</v>
      </c>
      <c r="C35" s="2" t="s">
        <v>4</v>
      </c>
      <c r="D35" s="2" t="s">
        <v>5</v>
      </c>
      <c r="E35" s="3" t="s">
        <v>6</v>
      </c>
      <c r="F35" s="2" t="s">
        <v>7</v>
      </c>
    </row>
    <row r="36" spans="1:6" x14ac:dyDescent="0.55000000000000004">
      <c r="A36" s="4">
        <v>1</v>
      </c>
      <c r="B36" s="5"/>
      <c r="C36" s="5"/>
      <c r="D36" s="5"/>
      <c r="E36" s="5"/>
      <c r="F36" s="5">
        <f>C36*E36</f>
        <v>0</v>
      </c>
    </row>
    <row r="37" spans="1:6" x14ac:dyDescent="0.55000000000000004">
      <c r="A37" s="4">
        <v>2</v>
      </c>
      <c r="B37" s="5"/>
      <c r="C37" s="5"/>
      <c r="D37" s="5"/>
      <c r="E37" s="5"/>
      <c r="F37" s="5">
        <f t="shared" ref="F37:F60" si="1">C37*E37</f>
        <v>0</v>
      </c>
    </row>
    <row r="38" spans="1:6" x14ac:dyDescent="0.55000000000000004">
      <c r="A38" s="4">
        <v>3</v>
      </c>
      <c r="B38" s="5"/>
      <c r="C38" s="5"/>
      <c r="D38" s="5"/>
      <c r="E38" s="5"/>
      <c r="F38" s="5">
        <f t="shared" si="1"/>
        <v>0</v>
      </c>
    </row>
    <row r="39" spans="1:6" x14ac:dyDescent="0.55000000000000004">
      <c r="A39" s="4">
        <v>4</v>
      </c>
      <c r="B39" s="5"/>
      <c r="C39" s="5"/>
      <c r="D39" s="5"/>
      <c r="E39" s="5"/>
      <c r="F39" s="5">
        <f t="shared" si="1"/>
        <v>0</v>
      </c>
    </row>
    <row r="40" spans="1:6" x14ac:dyDescent="0.55000000000000004">
      <c r="A40" s="4">
        <v>5</v>
      </c>
      <c r="B40" s="5"/>
      <c r="C40" s="5"/>
      <c r="D40" s="5"/>
      <c r="E40" s="5"/>
      <c r="F40" s="5">
        <f t="shared" si="1"/>
        <v>0</v>
      </c>
    </row>
    <row r="41" spans="1:6" x14ac:dyDescent="0.55000000000000004">
      <c r="A41" s="4">
        <v>6</v>
      </c>
      <c r="B41" s="5"/>
      <c r="C41" s="5"/>
      <c r="D41" s="5"/>
      <c r="E41" s="5"/>
      <c r="F41" s="5">
        <f t="shared" si="1"/>
        <v>0</v>
      </c>
    </row>
    <row r="42" spans="1:6" x14ac:dyDescent="0.55000000000000004">
      <c r="A42" s="4">
        <v>7</v>
      </c>
      <c r="B42" s="5"/>
      <c r="C42" s="5"/>
      <c r="D42" s="5"/>
      <c r="E42" s="5"/>
      <c r="F42" s="5">
        <f t="shared" si="1"/>
        <v>0</v>
      </c>
    </row>
    <row r="43" spans="1:6" x14ac:dyDescent="0.55000000000000004">
      <c r="A43" s="4">
        <v>8</v>
      </c>
      <c r="B43" s="5"/>
      <c r="C43" s="5"/>
      <c r="D43" s="5"/>
      <c r="E43" s="5"/>
      <c r="F43" s="5">
        <f t="shared" si="1"/>
        <v>0</v>
      </c>
    </row>
    <row r="44" spans="1:6" x14ac:dyDescent="0.55000000000000004">
      <c r="A44" s="4">
        <v>9</v>
      </c>
      <c r="B44" s="5"/>
      <c r="C44" s="5"/>
      <c r="D44" s="5"/>
      <c r="E44" s="5"/>
      <c r="F44" s="5">
        <f t="shared" si="1"/>
        <v>0</v>
      </c>
    </row>
    <row r="45" spans="1:6" x14ac:dyDescent="0.55000000000000004">
      <c r="A45" s="4">
        <v>10</v>
      </c>
      <c r="B45" s="5"/>
      <c r="C45" s="5"/>
      <c r="D45" s="5"/>
      <c r="E45" s="5"/>
      <c r="F45" s="5">
        <f t="shared" si="1"/>
        <v>0</v>
      </c>
    </row>
    <row r="46" spans="1:6" x14ac:dyDescent="0.55000000000000004">
      <c r="A46" s="4">
        <v>11</v>
      </c>
      <c r="B46" s="5"/>
      <c r="C46" s="5"/>
      <c r="D46" s="5"/>
      <c r="E46" s="5"/>
      <c r="F46" s="5">
        <f t="shared" si="1"/>
        <v>0</v>
      </c>
    </row>
    <row r="47" spans="1:6" x14ac:dyDescent="0.55000000000000004">
      <c r="A47" s="4">
        <v>12</v>
      </c>
      <c r="B47" s="5"/>
      <c r="C47" s="5"/>
      <c r="D47" s="5"/>
      <c r="E47" s="5"/>
      <c r="F47" s="5">
        <f t="shared" si="1"/>
        <v>0</v>
      </c>
    </row>
    <row r="48" spans="1:6" x14ac:dyDescent="0.55000000000000004">
      <c r="A48" s="4">
        <v>13</v>
      </c>
      <c r="B48" s="5"/>
      <c r="C48" s="5"/>
      <c r="D48" s="5"/>
      <c r="E48" s="5"/>
      <c r="F48" s="5">
        <f t="shared" si="1"/>
        <v>0</v>
      </c>
    </row>
    <row r="49" spans="1:6" x14ac:dyDescent="0.55000000000000004">
      <c r="A49" s="4">
        <v>14</v>
      </c>
      <c r="B49" s="5"/>
      <c r="C49" s="5"/>
      <c r="D49" s="5"/>
      <c r="E49" s="5"/>
      <c r="F49" s="5">
        <f t="shared" si="1"/>
        <v>0</v>
      </c>
    </row>
    <row r="50" spans="1:6" x14ac:dyDescent="0.55000000000000004">
      <c r="A50" s="4">
        <v>15</v>
      </c>
      <c r="B50" s="5"/>
      <c r="C50" s="5"/>
      <c r="D50" s="5"/>
      <c r="E50" s="5"/>
      <c r="F50" s="5">
        <f t="shared" si="1"/>
        <v>0</v>
      </c>
    </row>
    <row r="51" spans="1:6" x14ac:dyDescent="0.55000000000000004">
      <c r="A51" s="4">
        <v>16</v>
      </c>
      <c r="B51" s="5"/>
      <c r="C51" s="5"/>
      <c r="D51" s="5"/>
      <c r="E51" s="5"/>
      <c r="F51" s="5">
        <f t="shared" si="1"/>
        <v>0</v>
      </c>
    </row>
    <row r="52" spans="1:6" x14ac:dyDescent="0.55000000000000004">
      <c r="A52" s="4">
        <v>17</v>
      </c>
      <c r="B52" s="5"/>
      <c r="C52" s="5"/>
      <c r="D52" s="5"/>
      <c r="E52" s="5"/>
      <c r="F52" s="5">
        <f t="shared" si="1"/>
        <v>0</v>
      </c>
    </row>
    <row r="53" spans="1:6" x14ac:dyDescent="0.55000000000000004">
      <c r="A53" s="4">
        <v>18</v>
      </c>
      <c r="B53" s="5"/>
      <c r="C53" s="5"/>
      <c r="D53" s="5"/>
      <c r="E53" s="5"/>
      <c r="F53" s="5">
        <f t="shared" si="1"/>
        <v>0</v>
      </c>
    </row>
    <row r="54" spans="1:6" x14ac:dyDescent="0.55000000000000004">
      <c r="A54" s="4">
        <v>19</v>
      </c>
      <c r="B54" s="5"/>
      <c r="C54" s="5"/>
      <c r="D54" s="5"/>
      <c r="E54" s="5"/>
      <c r="F54" s="5">
        <f t="shared" si="1"/>
        <v>0</v>
      </c>
    </row>
    <row r="55" spans="1:6" x14ac:dyDescent="0.55000000000000004">
      <c r="A55" s="4">
        <v>20</v>
      </c>
      <c r="B55" s="5"/>
      <c r="C55" s="5"/>
      <c r="D55" s="5"/>
      <c r="E55" s="5"/>
      <c r="F55" s="5">
        <f t="shared" si="1"/>
        <v>0</v>
      </c>
    </row>
    <row r="56" spans="1:6" x14ac:dyDescent="0.55000000000000004">
      <c r="A56" s="4">
        <v>21</v>
      </c>
      <c r="B56" s="5"/>
      <c r="C56" s="5"/>
      <c r="D56" s="5"/>
      <c r="E56" s="5"/>
      <c r="F56" s="5">
        <f t="shared" si="1"/>
        <v>0</v>
      </c>
    </row>
    <row r="57" spans="1:6" x14ac:dyDescent="0.55000000000000004">
      <c r="A57" s="4">
        <v>22</v>
      </c>
      <c r="B57" s="5"/>
      <c r="C57" s="5"/>
      <c r="D57" s="5"/>
      <c r="E57" s="5"/>
      <c r="F57" s="5">
        <f t="shared" si="1"/>
        <v>0</v>
      </c>
    </row>
    <row r="58" spans="1:6" x14ac:dyDescent="0.55000000000000004">
      <c r="A58" s="4">
        <v>23</v>
      </c>
      <c r="B58" s="5"/>
      <c r="C58" s="5"/>
      <c r="D58" s="5"/>
      <c r="E58" s="5"/>
      <c r="F58" s="5">
        <f t="shared" si="1"/>
        <v>0</v>
      </c>
    </row>
    <row r="59" spans="1:6" x14ac:dyDescent="0.55000000000000004">
      <c r="A59" s="4">
        <v>24</v>
      </c>
      <c r="B59" s="5"/>
      <c r="C59" s="5"/>
      <c r="D59" s="5"/>
      <c r="E59" s="5"/>
      <c r="F59" s="5">
        <f t="shared" si="1"/>
        <v>0</v>
      </c>
    </row>
    <row r="60" spans="1:6" x14ac:dyDescent="0.55000000000000004">
      <c r="A60" s="4">
        <v>25</v>
      </c>
      <c r="B60" s="5"/>
      <c r="C60" s="5"/>
      <c r="D60" s="5"/>
      <c r="E60" s="5"/>
      <c r="F60" s="5">
        <f t="shared" si="1"/>
        <v>0</v>
      </c>
    </row>
    <row r="61" spans="1:6" x14ac:dyDescent="0.55000000000000004">
      <c r="A61" s="344" t="s">
        <v>8</v>
      </c>
      <c r="B61" s="344"/>
      <c r="C61" s="344"/>
      <c r="D61" s="344"/>
      <c r="E61" s="344"/>
      <c r="F61" s="5">
        <f>SUM(F36:F60)</f>
        <v>0</v>
      </c>
    </row>
    <row r="65" spans="1:6" x14ac:dyDescent="0.55000000000000004">
      <c r="A65" s="358" t="s">
        <v>0</v>
      </c>
      <c r="B65" s="358"/>
      <c r="C65" s="358"/>
      <c r="D65" s="358"/>
      <c r="E65" s="358"/>
      <c r="F65" s="358"/>
    </row>
    <row r="66" spans="1:6" x14ac:dyDescent="0.55000000000000004">
      <c r="A66" s="358" t="s">
        <v>1</v>
      </c>
      <c r="B66" s="358"/>
      <c r="C66" s="358"/>
      <c r="D66" s="358"/>
      <c r="E66" s="358"/>
      <c r="F66" s="358"/>
    </row>
    <row r="67" spans="1:6" x14ac:dyDescent="0.55000000000000004">
      <c r="A67" s="2" t="s">
        <v>2</v>
      </c>
      <c r="B67" s="2" t="s">
        <v>3</v>
      </c>
      <c r="C67" s="2" t="s">
        <v>4</v>
      </c>
      <c r="D67" s="2" t="s">
        <v>5</v>
      </c>
      <c r="E67" s="3" t="s">
        <v>6</v>
      </c>
      <c r="F67" s="2" t="s">
        <v>7</v>
      </c>
    </row>
    <row r="68" spans="1:6" x14ac:dyDescent="0.55000000000000004">
      <c r="A68" s="4">
        <v>1</v>
      </c>
      <c r="B68" s="5"/>
      <c r="C68" s="5"/>
      <c r="D68" s="5"/>
      <c r="E68" s="5"/>
      <c r="F68" s="5">
        <f>C68*E68</f>
        <v>0</v>
      </c>
    </row>
    <row r="69" spans="1:6" x14ac:dyDescent="0.55000000000000004">
      <c r="A69" s="4">
        <v>2</v>
      </c>
      <c r="B69" s="5"/>
      <c r="C69" s="5"/>
      <c r="D69" s="5"/>
      <c r="E69" s="5"/>
      <c r="F69" s="5">
        <f t="shared" ref="F69:F92" si="2">C69*E69</f>
        <v>0</v>
      </c>
    </row>
    <row r="70" spans="1:6" x14ac:dyDescent="0.55000000000000004">
      <c r="A70" s="4">
        <v>3</v>
      </c>
      <c r="B70" s="5"/>
      <c r="C70" s="5"/>
      <c r="D70" s="5"/>
      <c r="E70" s="5"/>
      <c r="F70" s="5">
        <f t="shared" si="2"/>
        <v>0</v>
      </c>
    </row>
    <row r="71" spans="1:6" x14ac:dyDescent="0.55000000000000004">
      <c r="A71" s="4">
        <v>4</v>
      </c>
      <c r="B71" s="5"/>
      <c r="C71" s="5"/>
      <c r="D71" s="5"/>
      <c r="E71" s="5"/>
      <c r="F71" s="5">
        <f t="shared" si="2"/>
        <v>0</v>
      </c>
    </row>
    <row r="72" spans="1:6" x14ac:dyDescent="0.55000000000000004">
      <c r="A72" s="4">
        <v>5</v>
      </c>
      <c r="B72" s="5"/>
      <c r="C72" s="5"/>
      <c r="D72" s="5"/>
      <c r="E72" s="5"/>
      <c r="F72" s="5">
        <f t="shared" si="2"/>
        <v>0</v>
      </c>
    </row>
    <row r="73" spans="1:6" x14ac:dyDescent="0.55000000000000004">
      <c r="A73" s="4">
        <v>6</v>
      </c>
      <c r="B73" s="5"/>
      <c r="C73" s="5"/>
      <c r="D73" s="5"/>
      <c r="E73" s="5"/>
      <c r="F73" s="5">
        <f t="shared" si="2"/>
        <v>0</v>
      </c>
    </row>
    <row r="74" spans="1:6" x14ac:dyDescent="0.55000000000000004">
      <c r="A74" s="4">
        <v>7</v>
      </c>
      <c r="B74" s="5"/>
      <c r="C74" s="5"/>
      <c r="D74" s="5"/>
      <c r="E74" s="5"/>
      <c r="F74" s="5">
        <f t="shared" si="2"/>
        <v>0</v>
      </c>
    </row>
    <row r="75" spans="1:6" x14ac:dyDescent="0.55000000000000004">
      <c r="A75" s="4">
        <v>8</v>
      </c>
      <c r="B75" s="5"/>
      <c r="C75" s="5"/>
      <c r="D75" s="5"/>
      <c r="E75" s="5"/>
      <c r="F75" s="5">
        <f t="shared" si="2"/>
        <v>0</v>
      </c>
    </row>
    <row r="76" spans="1:6" x14ac:dyDescent="0.55000000000000004">
      <c r="A76" s="4">
        <v>9</v>
      </c>
      <c r="B76" s="5"/>
      <c r="C76" s="5"/>
      <c r="D76" s="5"/>
      <c r="E76" s="5"/>
      <c r="F76" s="5">
        <f t="shared" si="2"/>
        <v>0</v>
      </c>
    </row>
    <row r="77" spans="1:6" x14ac:dyDescent="0.55000000000000004">
      <c r="A77" s="4">
        <v>10</v>
      </c>
      <c r="B77" s="5"/>
      <c r="C77" s="5"/>
      <c r="D77" s="5"/>
      <c r="E77" s="5"/>
      <c r="F77" s="5">
        <f t="shared" si="2"/>
        <v>0</v>
      </c>
    </row>
    <row r="78" spans="1:6" x14ac:dyDescent="0.55000000000000004">
      <c r="A78" s="4">
        <v>11</v>
      </c>
      <c r="B78" s="5"/>
      <c r="C78" s="5"/>
      <c r="D78" s="5"/>
      <c r="E78" s="5"/>
      <c r="F78" s="5">
        <f t="shared" si="2"/>
        <v>0</v>
      </c>
    </row>
    <row r="79" spans="1:6" x14ac:dyDescent="0.55000000000000004">
      <c r="A79" s="4">
        <v>12</v>
      </c>
      <c r="B79" s="5"/>
      <c r="C79" s="5"/>
      <c r="D79" s="5"/>
      <c r="E79" s="5"/>
      <c r="F79" s="5">
        <f t="shared" si="2"/>
        <v>0</v>
      </c>
    </row>
    <row r="80" spans="1:6" x14ac:dyDescent="0.55000000000000004">
      <c r="A80" s="4">
        <v>13</v>
      </c>
      <c r="B80" s="5"/>
      <c r="C80" s="5"/>
      <c r="D80" s="5"/>
      <c r="E80" s="5"/>
      <c r="F80" s="5">
        <f t="shared" si="2"/>
        <v>0</v>
      </c>
    </row>
    <row r="81" spans="1:6" x14ac:dyDescent="0.55000000000000004">
      <c r="A81" s="4">
        <v>14</v>
      </c>
      <c r="B81" s="5"/>
      <c r="C81" s="5"/>
      <c r="D81" s="5"/>
      <c r="E81" s="5"/>
      <c r="F81" s="5">
        <f t="shared" si="2"/>
        <v>0</v>
      </c>
    </row>
    <row r="82" spans="1:6" x14ac:dyDescent="0.55000000000000004">
      <c r="A82" s="4">
        <v>15</v>
      </c>
      <c r="B82" s="5"/>
      <c r="C82" s="5"/>
      <c r="D82" s="5"/>
      <c r="E82" s="5"/>
      <c r="F82" s="5">
        <f t="shared" si="2"/>
        <v>0</v>
      </c>
    </row>
    <row r="83" spans="1:6" x14ac:dyDescent="0.55000000000000004">
      <c r="A83" s="4">
        <v>16</v>
      </c>
      <c r="B83" s="5"/>
      <c r="C83" s="5"/>
      <c r="D83" s="5"/>
      <c r="E83" s="5"/>
      <c r="F83" s="5">
        <f t="shared" si="2"/>
        <v>0</v>
      </c>
    </row>
    <row r="84" spans="1:6" x14ac:dyDescent="0.55000000000000004">
      <c r="A84" s="4">
        <v>17</v>
      </c>
      <c r="B84" s="5"/>
      <c r="C84" s="5"/>
      <c r="D84" s="5"/>
      <c r="E84" s="5"/>
      <c r="F84" s="5">
        <f t="shared" si="2"/>
        <v>0</v>
      </c>
    </row>
    <row r="85" spans="1:6" x14ac:dyDescent="0.55000000000000004">
      <c r="A85" s="4">
        <v>18</v>
      </c>
      <c r="B85" s="5"/>
      <c r="C85" s="5"/>
      <c r="D85" s="5"/>
      <c r="E85" s="5"/>
      <c r="F85" s="5">
        <f t="shared" si="2"/>
        <v>0</v>
      </c>
    </row>
    <row r="86" spans="1:6" x14ac:dyDescent="0.55000000000000004">
      <c r="A86" s="4">
        <v>19</v>
      </c>
      <c r="B86" s="5"/>
      <c r="C86" s="5"/>
      <c r="D86" s="5"/>
      <c r="E86" s="5"/>
      <c r="F86" s="5">
        <f t="shared" si="2"/>
        <v>0</v>
      </c>
    </row>
    <row r="87" spans="1:6" x14ac:dyDescent="0.55000000000000004">
      <c r="A87" s="4">
        <v>20</v>
      </c>
      <c r="B87" s="5"/>
      <c r="C87" s="5"/>
      <c r="D87" s="5"/>
      <c r="E87" s="5"/>
      <c r="F87" s="5">
        <f t="shared" si="2"/>
        <v>0</v>
      </c>
    </row>
    <row r="88" spans="1:6" x14ac:dyDescent="0.55000000000000004">
      <c r="A88" s="4">
        <v>21</v>
      </c>
      <c r="B88" s="5"/>
      <c r="C88" s="5"/>
      <c r="D88" s="5"/>
      <c r="E88" s="5"/>
      <c r="F88" s="5">
        <f t="shared" si="2"/>
        <v>0</v>
      </c>
    </row>
    <row r="89" spans="1:6" x14ac:dyDescent="0.55000000000000004">
      <c r="A89" s="4">
        <v>22</v>
      </c>
      <c r="B89" s="5"/>
      <c r="C89" s="5"/>
      <c r="D89" s="5"/>
      <c r="E89" s="5"/>
      <c r="F89" s="5">
        <f t="shared" si="2"/>
        <v>0</v>
      </c>
    </row>
    <row r="90" spans="1:6" x14ac:dyDescent="0.55000000000000004">
      <c r="A90" s="4">
        <v>23</v>
      </c>
      <c r="B90" s="5"/>
      <c r="C90" s="5"/>
      <c r="D90" s="5"/>
      <c r="E90" s="5"/>
      <c r="F90" s="5">
        <f t="shared" si="2"/>
        <v>0</v>
      </c>
    </row>
    <row r="91" spans="1:6" x14ac:dyDescent="0.55000000000000004">
      <c r="A91" s="4">
        <v>24</v>
      </c>
      <c r="B91" s="5"/>
      <c r="C91" s="5"/>
      <c r="D91" s="5"/>
      <c r="E91" s="5"/>
      <c r="F91" s="5">
        <f t="shared" si="2"/>
        <v>0</v>
      </c>
    </row>
    <row r="92" spans="1:6" x14ac:dyDescent="0.55000000000000004">
      <c r="A92" s="4">
        <v>25</v>
      </c>
      <c r="B92" s="5"/>
      <c r="C92" s="5"/>
      <c r="D92" s="5"/>
      <c r="E92" s="5"/>
      <c r="F92" s="5">
        <f t="shared" si="2"/>
        <v>0</v>
      </c>
    </row>
    <row r="93" spans="1:6" x14ac:dyDescent="0.55000000000000004">
      <c r="A93" s="344" t="s">
        <v>8</v>
      </c>
      <c r="B93" s="344"/>
      <c r="C93" s="344"/>
      <c r="D93" s="344"/>
      <c r="E93" s="344"/>
      <c r="F93" s="5">
        <f>SUM(F68:F92)</f>
        <v>0</v>
      </c>
    </row>
    <row r="97" spans="1:6" x14ac:dyDescent="0.55000000000000004">
      <c r="A97" s="358" t="s">
        <v>0</v>
      </c>
      <c r="B97" s="358"/>
      <c r="C97" s="358"/>
      <c r="D97" s="358"/>
      <c r="E97" s="358"/>
      <c r="F97" s="358"/>
    </row>
    <row r="98" spans="1:6" x14ac:dyDescent="0.55000000000000004">
      <c r="A98" s="358" t="s">
        <v>1</v>
      </c>
      <c r="B98" s="358"/>
      <c r="C98" s="358"/>
      <c r="D98" s="358"/>
      <c r="E98" s="358"/>
      <c r="F98" s="358"/>
    </row>
    <row r="99" spans="1:6" x14ac:dyDescent="0.55000000000000004">
      <c r="A99" s="2" t="s">
        <v>2</v>
      </c>
      <c r="B99" s="2" t="s">
        <v>3</v>
      </c>
      <c r="C99" s="2" t="s">
        <v>4</v>
      </c>
      <c r="D99" s="2" t="s">
        <v>5</v>
      </c>
      <c r="E99" s="3" t="s">
        <v>6</v>
      </c>
      <c r="F99" s="2" t="s">
        <v>7</v>
      </c>
    </row>
    <row r="100" spans="1:6" x14ac:dyDescent="0.55000000000000004">
      <c r="A100" s="4">
        <v>1</v>
      </c>
      <c r="B100" s="5"/>
      <c r="C100" s="5"/>
      <c r="D100" s="5"/>
      <c r="E100" s="5"/>
      <c r="F100" s="5">
        <f>C100*E100</f>
        <v>0</v>
      </c>
    </row>
    <row r="101" spans="1:6" x14ac:dyDescent="0.55000000000000004">
      <c r="A101" s="4">
        <v>2</v>
      </c>
      <c r="B101" s="5"/>
      <c r="C101" s="5"/>
      <c r="D101" s="5"/>
      <c r="E101" s="5"/>
      <c r="F101" s="5">
        <f t="shared" ref="F101:F124" si="3">C101*E101</f>
        <v>0</v>
      </c>
    </row>
    <row r="102" spans="1:6" x14ac:dyDescent="0.55000000000000004">
      <c r="A102" s="4">
        <v>3</v>
      </c>
      <c r="B102" s="5"/>
      <c r="C102" s="5"/>
      <c r="D102" s="5"/>
      <c r="E102" s="5"/>
      <c r="F102" s="5">
        <f t="shared" si="3"/>
        <v>0</v>
      </c>
    </row>
    <row r="103" spans="1:6" x14ac:dyDescent="0.55000000000000004">
      <c r="A103" s="4">
        <v>4</v>
      </c>
      <c r="B103" s="5"/>
      <c r="C103" s="5"/>
      <c r="D103" s="5"/>
      <c r="E103" s="5"/>
      <c r="F103" s="5">
        <f t="shared" si="3"/>
        <v>0</v>
      </c>
    </row>
    <row r="104" spans="1:6" x14ac:dyDescent="0.55000000000000004">
      <c r="A104" s="4">
        <v>5</v>
      </c>
      <c r="B104" s="5"/>
      <c r="C104" s="5"/>
      <c r="D104" s="5"/>
      <c r="E104" s="5"/>
      <c r="F104" s="5">
        <f t="shared" si="3"/>
        <v>0</v>
      </c>
    </row>
    <row r="105" spans="1:6" x14ac:dyDescent="0.55000000000000004">
      <c r="A105" s="4">
        <v>6</v>
      </c>
      <c r="B105" s="5"/>
      <c r="C105" s="5"/>
      <c r="D105" s="5"/>
      <c r="E105" s="5"/>
      <c r="F105" s="5">
        <f t="shared" si="3"/>
        <v>0</v>
      </c>
    </row>
    <row r="106" spans="1:6" x14ac:dyDescent="0.55000000000000004">
      <c r="A106" s="4">
        <v>7</v>
      </c>
      <c r="B106" s="5"/>
      <c r="C106" s="5"/>
      <c r="D106" s="5"/>
      <c r="E106" s="5"/>
      <c r="F106" s="5">
        <f t="shared" si="3"/>
        <v>0</v>
      </c>
    </row>
    <row r="107" spans="1:6" x14ac:dyDescent="0.55000000000000004">
      <c r="A107" s="4">
        <v>8</v>
      </c>
      <c r="B107" s="5"/>
      <c r="C107" s="5"/>
      <c r="D107" s="5"/>
      <c r="E107" s="5"/>
      <c r="F107" s="5">
        <f t="shared" si="3"/>
        <v>0</v>
      </c>
    </row>
    <row r="108" spans="1:6" x14ac:dyDescent="0.55000000000000004">
      <c r="A108" s="4">
        <v>9</v>
      </c>
      <c r="B108" s="5"/>
      <c r="C108" s="5"/>
      <c r="D108" s="5"/>
      <c r="E108" s="5"/>
      <c r="F108" s="5">
        <f t="shared" si="3"/>
        <v>0</v>
      </c>
    </row>
    <row r="109" spans="1:6" x14ac:dyDescent="0.55000000000000004">
      <c r="A109" s="4">
        <v>10</v>
      </c>
      <c r="B109" s="5"/>
      <c r="C109" s="5"/>
      <c r="D109" s="5"/>
      <c r="E109" s="5"/>
      <c r="F109" s="5">
        <f t="shared" si="3"/>
        <v>0</v>
      </c>
    </row>
    <row r="110" spans="1:6" x14ac:dyDescent="0.55000000000000004">
      <c r="A110" s="4">
        <v>11</v>
      </c>
      <c r="B110" s="5"/>
      <c r="C110" s="5"/>
      <c r="D110" s="5"/>
      <c r="E110" s="5"/>
      <c r="F110" s="5">
        <f t="shared" si="3"/>
        <v>0</v>
      </c>
    </row>
    <row r="111" spans="1:6" x14ac:dyDescent="0.55000000000000004">
      <c r="A111" s="4">
        <v>12</v>
      </c>
      <c r="B111" s="5"/>
      <c r="C111" s="5"/>
      <c r="D111" s="5"/>
      <c r="E111" s="5"/>
      <c r="F111" s="5">
        <f t="shared" si="3"/>
        <v>0</v>
      </c>
    </row>
    <row r="112" spans="1:6" x14ac:dyDescent="0.55000000000000004">
      <c r="A112" s="4">
        <v>13</v>
      </c>
      <c r="B112" s="5"/>
      <c r="C112" s="5"/>
      <c r="D112" s="5"/>
      <c r="E112" s="5"/>
      <c r="F112" s="5">
        <f t="shared" si="3"/>
        <v>0</v>
      </c>
    </row>
    <row r="113" spans="1:6" x14ac:dyDescent="0.55000000000000004">
      <c r="A113" s="4">
        <v>14</v>
      </c>
      <c r="B113" s="5"/>
      <c r="C113" s="5"/>
      <c r="D113" s="5"/>
      <c r="E113" s="5"/>
      <c r="F113" s="5">
        <f t="shared" si="3"/>
        <v>0</v>
      </c>
    </row>
    <row r="114" spans="1:6" x14ac:dyDescent="0.55000000000000004">
      <c r="A114" s="4">
        <v>15</v>
      </c>
      <c r="B114" s="5"/>
      <c r="C114" s="5"/>
      <c r="D114" s="5"/>
      <c r="E114" s="5"/>
      <c r="F114" s="5">
        <f t="shared" si="3"/>
        <v>0</v>
      </c>
    </row>
    <row r="115" spans="1:6" x14ac:dyDescent="0.55000000000000004">
      <c r="A115" s="4">
        <v>16</v>
      </c>
      <c r="B115" s="5"/>
      <c r="C115" s="5"/>
      <c r="D115" s="5"/>
      <c r="E115" s="5"/>
      <c r="F115" s="5">
        <f t="shared" si="3"/>
        <v>0</v>
      </c>
    </row>
    <row r="116" spans="1:6" x14ac:dyDescent="0.55000000000000004">
      <c r="A116" s="4">
        <v>17</v>
      </c>
      <c r="B116" s="5"/>
      <c r="C116" s="5"/>
      <c r="D116" s="5"/>
      <c r="E116" s="5"/>
      <c r="F116" s="5">
        <f t="shared" si="3"/>
        <v>0</v>
      </c>
    </row>
    <row r="117" spans="1:6" x14ac:dyDescent="0.55000000000000004">
      <c r="A117" s="4">
        <v>18</v>
      </c>
      <c r="B117" s="5"/>
      <c r="C117" s="5"/>
      <c r="D117" s="5"/>
      <c r="E117" s="5"/>
      <c r="F117" s="5">
        <f t="shared" si="3"/>
        <v>0</v>
      </c>
    </row>
    <row r="118" spans="1:6" x14ac:dyDescent="0.55000000000000004">
      <c r="A118" s="4">
        <v>19</v>
      </c>
      <c r="B118" s="5"/>
      <c r="C118" s="5"/>
      <c r="D118" s="5"/>
      <c r="E118" s="5"/>
      <c r="F118" s="5">
        <f t="shared" si="3"/>
        <v>0</v>
      </c>
    </row>
    <row r="119" spans="1:6" x14ac:dyDescent="0.55000000000000004">
      <c r="A119" s="4">
        <v>20</v>
      </c>
      <c r="B119" s="5"/>
      <c r="C119" s="5"/>
      <c r="D119" s="5"/>
      <c r="E119" s="5"/>
      <c r="F119" s="5">
        <f t="shared" si="3"/>
        <v>0</v>
      </c>
    </row>
    <row r="120" spans="1:6" x14ac:dyDescent="0.55000000000000004">
      <c r="A120" s="4">
        <v>21</v>
      </c>
      <c r="B120" s="5"/>
      <c r="C120" s="5"/>
      <c r="D120" s="5"/>
      <c r="E120" s="5"/>
      <c r="F120" s="5">
        <f t="shared" si="3"/>
        <v>0</v>
      </c>
    </row>
    <row r="121" spans="1:6" x14ac:dyDescent="0.55000000000000004">
      <c r="A121" s="4">
        <v>22</v>
      </c>
      <c r="B121" s="5"/>
      <c r="C121" s="5"/>
      <c r="D121" s="5"/>
      <c r="E121" s="5"/>
      <c r="F121" s="5">
        <f t="shared" si="3"/>
        <v>0</v>
      </c>
    </row>
    <row r="122" spans="1:6" x14ac:dyDescent="0.55000000000000004">
      <c r="A122" s="4">
        <v>23</v>
      </c>
      <c r="B122" s="5"/>
      <c r="C122" s="5"/>
      <c r="D122" s="5"/>
      <c r="E122" s="5"/>
      <c r="F122" s="5">
        <f t="shared" si="3"/>
        <v>0</v>
      </c>
    </row>
    <row r="123" spans="1:6" x14ac:dyDescent="0.55000000000000004">
      <c r="A123" s="4">
        <v>24</v>
      </c>
      <c r="B123" s="5"/>
      <c r="C123" s="5"/>
      <c r="D123" s="5"/>
      <c r="E123" s="5"/>
      <c r="F123" s="5">
        <f t="shared" si="3"/>
        <v>0</v>
      </c>
    </row>
    <row r="124" spans="1:6" x14ac:dyDescent="0.55000000000000004">
      <c r="A124" s="4">
        <v>25</v>
      </c>
      <c r="B124" s="5"/>
      <c r="C124" s="5"/>
      <c r="D124" s="5"/>
      <c r="E124" s="5"/>
      <c r="F124" s="5">
        <f t="shared" si="3"/>
        <v>0</v>
      </c>
    </row>
    <row r="125" spans="1:6" x14ac:dyDescent="0.55000000000000004">
      <c r="A125" s="344" t="s">
        <v>8</v>
      </c>
      <c r="B125" s="344"/>
      <c r="C125" s="344"/>
      <c r="D125" s="344"/>
      <c r="E125" s="344"/>
      <c r="F125" s="5">
        <f>SUM(F100:F124)</f>
        <v>0</v>
      </c>
    </row>
    <row r="129" spans="1:6" x14ac:dyDescent="0.55000000000000004">
      <c r="A129" s="358" t="s">
        <v>0</v>
      </c>
      <c r="B129" s="358"/>
      <c r="C129" s="358"/>
      <c r="D129" s="358"/>
      <c r="E129" s="358"/>
      <c r="F129" s="358"/>
    </row>
    <row r="130" spans="1:6" x14ac:dyDescent="0.55000000000000004">
      <c r="A130" s="358" t="s">
        <v>1</v>
      </c>
      <c r="B130" s="358"/>
      <c r="C130" s="358"/>
      <c r="D130" s="358"/>
      <c r="E130" s="358"/>
      <c r="F130" s="358"/>
    </row>
    <row r="131" spans="1:6" x14ac:dyDescent="0.55000000000000004">
      <c r="A131" s="2" t="s">
        <v>2</v>
      </c>
      <c r="B131" s="2" t="s">
        <v>3</v>
      </c>
      <c r="C131" s="2" t="s">
        <v>4</v>
      </c>
      <c r="D131" s="2" t="s">
        <v>5</v>
      </c>
      <c r="E131" s="3" t="s">
        <v>6</v>
      </c>
      <c r="F131" s="2" t="s">
        <v>7</v>
      </c>
    </row>
    <row r="132" spans="1:6" x14ac:dyDescent="0.55000000000000004">
      <c r="A132" s="4">
        <v>1</v>
      </c>
      <c r="B132" s="5"/>
      <c r="C132" s="5"/>
      <c r="D132" s="5"/>
      <c r="E132" s="5"/>
      <c r="F132" s="5">
        <f>C132*E132</f>
        <v>0</v>
      </c>
    </row>
    <row r="133" spans="1:6" x14ac:dyDescent="0.55000000000000004">
      <c r="A133" s="4">
        <v>2</v>
      </c>
      <c r="B133" s="5"/>
      <c r="C133" s="5"/>
      <c r="D133" s="5"/>
      <c r="E133" s="5"/>
      <c r="F133" s="5">
        <f t="shared" ref="F133:F156" si="4">C133*E133</f>
        <v>0</v>
      </c>
    </row>
    <row r="134" spans="1:6" x14ac:dyDescent="0.55000000000000004">
      <c r="A134" s="4">
        <v>3</v>
      </c>
      <c r="B134" s="5"/>
      <c r="C134" s="5"/>
      <c r="D134" s="5"/>
      <c r="E134" s="5"/>
      <c r="F134" s="5">
        <f t="shared" si="4"/>
        <v>0</v>
      </c>
    </row>
    <row r="135" spans="1:6" x14ac:dyDescent="0.55000000000000004">
      <c r="A135" s="4">
        <v>4</v>
      </c>
      <c r="B135" s="5"/>
      <c r="C135" s="5"/>
      <c r="D135" s="5"/>
      <c r="E135" s="5"/>
      <c r="F135" s="5">
        <f t="shared" si="4"/>
        <v>0</v>
      </c>
    </row>
    <row r="136" spans="1:6" x14ac:dyDescent="0.55000000000000004">
      <c r="A136" s="4">
        <v>5</v>
      </c>
      <c r="B136" s="5"/>
      <c r="C136" s="5"/>
      <c r="D136" s="5"/>
      <c r="E136" s="5"/>
      <c r="F136" s="5">
        <f t="shared" si="4"/>
        <v>0</v>
      </c>
    </row>
    <row r="137" spans="1:6" x14ac:dyDescent="0.55000000000000004">
      <c r="A137" s="4">
        <v>6</v>
      </c>
      <c r="B137" s="5"/>
      <c r="C137" s="5"/>
      <c r="D137" s="5"/>
      <c r="E137" s="5"/>
      <c r="F137" s="5">
        <f t="shared" si="4"/>
        <v>0</v>
      </c>
    </row>
    <row r="138" spans="1:6" x14ac:dyDescent="0.55000000000000004">
      <c r="A138" s="4">
        <v>7</v>
      </c>
      <c r="B138" s="5"/>
      <c r="C138" s="5"/>
      <c r="D138" s="5"/>
      <c r="E138" s="5"/>
      <c r="F138" s="5">
        <f t="shared" si="4"/>
        <v>0</v>
      </c>
    </row>
    <row r="139" spans="1:6" x14ac:dyDescent="0.55000000000000004">
      <c r="A139" s="4">
        <v>8</v>
      </c>
      <c r="B139" s="5"/>
      <c r="C139" s="5"/>
      <c r="D139" s="5"/>
      <c r="E139" s="5"/>
      <c r="F139" s="5">
        <f t="shared" si="4"/>
        <v>0</v>
      </c>
    </row>
    <row r="140" spans="1:6" x14ac:dyDescent="0.55000000000000004">
      <c r="A140" s="4">
        <v>9</v>
      </c>
      <c r="B140" s="5"/>
      <c r="C140" s="5"/>
      <c r="D140" s="5"/>
      <c r="E140" s="5"/>
      <c r="F140" s="5">
        <f t="shared" si="4"/>
        <v>0</v>
      </c>
    </row>
    <row r="141" spans="1:6" x14ac:dyDescent="0.55000000000000004">
      <c r="A141" s="4">
        <v>10</v>
      </c>
      <c r="B141" s="5"/>
      <c r="C141" s="5"/>
      <c r="D141" s="5"/>
      <c r="E141" s="5"/>
      <c r="F141" s="5">
        <f t="shared" si="4"/>
        <v>0</v>
      </c>
    </row>
    <row r="142" spans="1:6" x14ac:dyDescent="0.55000000000000004">
      <c r="A142" s="4">
        <v>11</v>
      </c>
      <c r="B142" s="5"/>
      <c r="C142" s="5"/>
      <c r="D142" s="5"/>
      <c r="E142" s="5"/>
      <c r="F142" s="5">
        <f t="shared" si="4"/>
        <v>0</v>
      </c>
    </row>
    <row r="143" spans="1:6" x14ac:dyDescent="0.55000000000000004">
      <c r="A143" s="4">
        <v>12</v>
      </c>
      <c r="B143" s="5"/>
      <c r="C143" s="5"/>
      <c r="D143" s="5"/>
      <c r="E143" s="5"/>
      <c r="F143" s="5">
        <f t="shared" si="4"/>
        <v>0</v>
      </c>
    </row>
    <row r="144" spans="1:6" x14ac:dyDescent="0.55000000000000004">
      <c r="A144" s="4">
        <v>13</v>
      </c>
      <c r="B144" s="5"/>
      <c r="C144" s="5"/>
      <c r="D144" s="5"/>
      <c r="E144" s="5"/>
      <c r="F144" s="5">
        <f t="shared" si="4"/>
        <v>0</v>
      </c>
    </row>
    <row r="145" spans="1:6" x14ac:dyDescent="0.55000000000000004">
      <c r="A145" s="4">
        <v>14</v>
      </c>
      <c r="B145" s="5"/>
      <c r="C145" s="5"/>
      <c r="D145" s="5"/>
      <c r="E145" s="5"/>
      <c r="F145" s="5">
        <f t="shared" si="4"/>
        <v>0</v>
      </c>
    </row>
    <row r="146" spans="1:6" x14ac:dyDescent="0.55000000000000004">
      <c r="A146" s="4">
        <v>15</v>
      </c>
      <c r="B146" s="5"/>
      <c r="C146" s="5"/>
      <c r="D146" s="5"/>
      <c r="E146" s="5"/>
      <c r="F146" s="5">
        <f t="shared" si="4"/>
        <v>0</v>
      </c>
    </row>
    <row r="147" spans="1:6" x14ac:dyDescent="0.55000000000000004">
      <c r="A147" s="4">
        <v>16</v>
      </c>
      <c r="B147" s="5"/>
      <c r="C147" s="5"/>
      <c r="D147" s="5"/>
      <c r="E147" s="5"/>
      <c r="F147" s="5">
        <f t="shared" si="4"/>
        <v>0</v>
      </c>
    </row>
    <row r="148" spans="1:6" x14ac:dyDescent="0.55000000000000004">
      <c r="A148" s="4">
        <v>17</v>
      </c>
      <c r="B148" s="5"/>
      <c r="C148" s="5"/>
      <c r="D148" s="5"/>
      <c r="E148" s="5"/>
      <c r="F148" s="5">
        <f t="shared" si="4"/>
        <v>0</v>
      </c>
    </row>
    <row r="149" spans="1:6" x14ac:dyDescent="0.55000000000000004">
      <c r="A149" s="4">
        <v>18</v>
      </c>
      <c r="B149" s="5"/>
      <c r="C149" s="5"/>
      <c r="D149" s="5"/>
      <c r="E149" s="5"/>
      <c r="F149" s="5">
        <f t="shared" si="4"/>
        <v>0</v>
      </c>
    </row>
    <row r="150" spans="1:6" x14ac:dyDescent="0.55000000000000004">
      <c r="A150" s="4">
        <v>19</v>
      </c>
      <c r="B150" s="5"/>
      <c r="C150" s="5"/>
      <c r="D150" s="5"/>
      <c r="E150" s="5"/>
      <c r="F150" s="5">
        <f t="shared" si="4"/>
        <v>0</v>
      </c>
    </row>
    <row r="151" spans="1:6" x14ac:dyDescent="0.55000000000000004">
      <c r="A151" s="4">
        <v>20</v>
      </c>
      <c r="B151" s="5"/>
      <c r="C151" s="5"/>
      <c r="D151" s="5"/>
      <c r="E151" s="5"/>
      <c r="F151" s="5">
        <f t="shared" si="4"/>
        <v>0</v>
      </c>
    </row>
    <row r="152" spans="1:6" x14ac:dyDescent="0.55000000000000004">
      <c r="A152" s="4">
        <v>21</v>
      </c>
      <c r="B152" s="5"/>
      <c r="C152" s="5"/>
      <c r="D152" s="5"/>
      <c r="E152" s="5"/>
      <c r="F152" s="5">
        <f t="shared" si="4"/>
        <v>0</v>
      </c>
    </row>
    <row r="153" spans="1:6" x14ac:dyDescent="0.55000000000000004">
      <c r="A153" s="4">
        <v>22</v>
      </c>
      <c r="B153" s="5"/>
      <c r="C153" s="5"/>
      <c r="D153" s="5"/>
      <c r="E153" s="5"/>
      <c r="F153" s="5">
        <f t="shared" si="4"/>
        <v>0</v>
      </c>
    </row>
    <row r="154" spans="1:6" x14ac:dyDescent="0.55000000000000004">
      <c r="A154" s="4">
        <v>23</v>
      </c>
      <c r="B154" s="5"/>
      <c r="C154" s="5"/>
      <c r="D154" s="5"/>
      <c r="E154" s="5"/>
      <c r="F154" s="5">
        <f t="shared" si="4"/>
        <v>0</v>
      </c>
    </row>
    <row r="155" spans="1:6" x14ac:dyDescent="0.55000000000000004">
      <c r="A155" s="4">
        <v>24</v>
      </c>
      <c r="B155" s="5"/>
      <c r="C155" s="5"/>
      <c r="D155" s="5"/>
      <c r="E155" s="5"/>
      <c r="F155" s="5">
        <f t="shared" si="4"/>
        <v>0</v>
      </c>
    </row>
    <row r="156" spans="1:6" x14ac:dyDescent="0.55000000000000004">
      <c r="A156" s="4">
        <v>25</v>
      </c>
      <c r="B156" s="5"/>
      <c r="C156" s="5"/>
      <c r="D156" s="5"/>
      <c r="E156" s="5"/>
      <c r="F156" s="5">
        <f t="shared" si="4"/>
        <v>0</v>
      </c>
    </row>
    <row r="157" spans="1:6" x14ac:dyDescent="0.55000000000000004">
      <c r="A157" s="344" t="s">
        <v>8</v>
      </c>
      <c r="B157" s="344"/>
      <c r="C157" s="344"/>
      <c r="D157" s="344"/>
      <c r="E157" s="344"/>
      <c r="F157" s="5">
        <f>SUM(F132:F156)</f>
        <v>0</v>
      </c>
    </row>
    <row r="161" spans="1:6" x14ac:dyDescent="0.55000000000000004">
      <c r="A161" s="358" t="s">
        <v>0</v>
      </c>
      <c r="B161" s="358"/>
      <c r="C161" s="358"/>
      <c r="D161" s="358"/>
      <c r="E161" s="358"/>
      <c r="F161" s="358"/>
    </row>
    <row r="162" spans="1:6" x14ac:dyDescent="0.55000000000000004">
      <c r="A162" s="358" t="s">
        <v>1</v>
      </c>
      <c r="B162" s="358"/>
      <c r="C162" s="358"/>
      <c r="D162" s="358"/>
      <c r="E162" s="358"/>
      <c r="F162" s="358"/>
    </row>
    <row r="163" spans="1:6" x14ac:dyDescent="0.55000000000000004">
      <c r="A163" s="2" t="s">
        <v>2</v>
      </c>
      <c r="B163" s="2" t="s">
        <v>3</v>
      </c>
      <c r="C163" s="2" t="s">
        <v>4</v>
      </c>
      <c r="D163" s="2" t="s">
        <v>5</v>
      </c>
      <c r="E163" s="3" t="s">
        <v>6</v>
      </c>
      <c r="F163" s="2" t="s">
        <v>7</v>
      </c>
    </row>
    <row r="164" spans="1:6" x14ac:dyDescent="0.55000000000000004">
      <c r="A164" s="4">
        <v>1</v>
      </c>
      <c r="B164" s="5"/>
      <c r="C164" s="5"/>
      <c r="D164" s="5"/>
      <c r="E164" s="5"/>
      <c r="F164" s="5">
        <f>C164*E164</f>
        <v>0</v>
      </c>
    </row>
    <row r="165" spans="1:6" x14ac:dyDescent="0.55000000000000004">
      <c r="A165" s="4">
        <v>2</v>
      </c>
      <c r="B165" s="5"/>
      <c r="C165" s="5"/>
      <c r="D165" s="5"/>
      <c r="E165" s="5"/>
      <c r="F165" s="5">
        <f t="shared" ref="F165:F188" si="5">C165*E165</f>
        <v>0</v>
      </c>
    </row>
    <row r="166" spans="1:6" x14ac:dyDescent="0.55000000000000004">
      <c r="A166" s="4">
        <v>3</v>
      </c>
      <c r="B166" s="5"/>
      <c r="C166" s="5"/>
      <c r="D166" s="5"/>
      <c r="E166" s="5"/>
      <c r="F166" s="5">
        <f t="shared" si="5"/>
        <v>0</v>
      </c>
    </row>
    <row r="167" spans="1:6" x14ac:dyDescent="0.55000000000000004">
      <c r="A167" s="4">
        <v>4</v>
      </c>
      <c r="B167" s="5"/>
      <c r="C167" s="5"/>
      <c r="D167" s="5"/>
      <c r="E167" s="5"/>
      <c r="F167" s="5">
        <f t="shared" si="5"/>
        <v>0</v>
      </c>
    </row>
    <row r="168" spans="1:6" x14ac:dyDescent="0.55000000000000004">
      <c r="A168" s="4">
        <v>5</v>
      </c>
      <c r="B168" s="5"/>
      <c r="C168" s="5"/>
      <c r="D168" s="5"/>
      <c r="E168" s="5"/>
      <c r="F168" s="5">
        <f t="shared" si="5"/>
        <v>0</v>
      </c>
    </row>
    <row r="169" spans="1:6" x14ac:dyDescent="0.55000000000000004">
      <c r="A169" s="4">
        <v>6</v>
      </c>
      <c r="B169" s="5"/>
      <c r="C169" s="5"/>
      <c r="D169" s="5"/>
      <c r="E169" s="5"/>
      <c r="F169" s="5">
        <f t="shared" si="5"/>
        <v>0</v>
      </c>
    </row>
    <row r="170" spans="1:6" x14ac:dyDescent="0.55000000000000004">
      <c r="A170" s="4">
        <v>7</v>
      </c>
      <c r="B170" s="5"/>
      <c r="C170" s="5"/>
      <c r="D170" s="5"/>
      <c r="E170" s="5"/>
      <c r="F170" s="5">
        <f t="shared" si="5"/>
        <v>0</v>
      </c>
    </row>
    <row r="171" spans="1:6" x14ac:dyDescent="0.55000000000000004">
      <c r="A171" s="4">
        <v>8</v>
      </c>
      <c r="B171" s="5"/>
      <c r="C171" s="5"/>
      <c r="D171" s="5"/>
      <c r="E171" s="5"/>
      <c r="F171" s="5">
        <f t="shared" si="5"/>
        <v>0</v>
      </c>
    </row>
    <row r="172" spans="1:6" x14ac:dyDescent="0.55000000000000004">
      <c r="A172" s="4">
        <v>9</v>
      </c>
      <c r="B172" s="5"/>
      <c r="C172" s="5"/>
      <c r="D172" s="5"/>
      <c r="E172" s="5"/>
      <c r="F172" s="5">
        <f t="shared" si="5"/>
        <v>0</v>
      </c>
    </row>
    <row r="173" spans="1:6" x14ac:dyDescent="0.55000000000000004">
      <c r="A173" s="4">
        <v>10</v>
      </c>
      <c r="B173" s="5"/>
      <c r="C173" s="5"/>
      <c r="D173" s="5"/>
      <c r="E173" s="5"/>
      <c r="F173" s="5">
        <f t="shared" si="5"/>
        <v>0</v>
      </c>
    </row>
    <row r="174" spans="1:6" x14ac:dyDescent="0.55000000000000004">
      <c r="A174" s="4">
        <v>11</v>
      </c>
      <c r="B174" s="5"/>
      <c r="C174" s="5"/>
      <c r="D174" s="5"/>
      <c r="E174" s="5"/>
      <c r="F174" s="5">
        <f t="shared" si="5"/>
        <v>0</v>
      </c>
    </row>
    <row r="175" spans="1:6" x14ac:dyDescent="0.55000000000000004">
      <c r="A175" s="4">
        <v>12</v>
      </c>
      <c r="B175" s="5"/>
      <c r="C175" s="5"/>
      <c r="D175" s="5"/>
      <c r="E175" s="5"/>
      <c r="F175" s="5">
        <f t="shared" si="5"/>
        <v>0</v>
      </c>
    </row>
    <row r="176" spans="1:6" x14ac:dyDescent="0.55000000000000004">
      <c r="A176" s="4">
        <v>13</v>
      </c>
      <c r="B176" s="5"/>
      <c r="C176" s="5"/>
      <c r="D176" s="5"/>
      <c r="E176" s="5"/>
      <c r="F176" s="5">
        <f t="shared" si="5"/>
        <v>0</v>
      </c>
    </row>
    <row r="177" spans="1:6" x14ac:dyDescent="0.55000000000000004">
      <c r="A177" s="4">
        <v>14</v>
      </c>
      <c r="B177" s="5"/>
      <c r="C177" s="5"/>
      <c r="D177" s="5"/>
      <c r="E177" s="5"/>
      <c r="F177" s="5">
        <f t="shared" si="5"/>
        <v>0</v>
      </c>
    </row>
    <row r="178" spans="1:6" x14ac:dyDescent="0.55000000000000004">
      <c r="A178" s="4">
        <v>15</v>
      </c>
      <c r="B178" s="5"/>
      <c r="C178" s="5"/>
      <c r="D178" s="5"/>
      <c r="E178" s="5"/>
      <c r="F178" s="5">
        <f t="shared" si="5"/>
        <v>0</v>
      </c>
    </row>
    <row r="179" spans="1:6" x14ac:dyDescent="0.55000000000000004">
      <c r="A179" s="4">
        <v>16</v>
      </c>
      <c r="B179" s="5"/>
      <c r="C179" s="5"/>
      <c r="D179" s="5"/>
      <c r="E179" s="5"/>
      <c r="F179" s="5">
        <f t="shared" si="5"/>
        <v>0</v>
      </c>
    </row>
    <row r="180" spans="1:6" x14ac:dyDescent="0.55000000000000004">
      <c r="A180" s="4">
        <v>17</v>
      </c>
      <c r="B180" s="5"/>
      <c r="C180" s="5"/>
      <c r="D180" s="5"/>
      <c r="E180" s="5"/>
      <c r="F180" s="5">
        <f t="shared" si="5"/>
        <v>0</v>
      </c>
    </row>
    <row r="181" spans="1:6" x14ac:dyDescent="0.55000000000000004">
      <c r="A181" s="4">
        <v>18</v>
      </c>
      <c r="B181" s="5"/>
      <c r="C181" s="5"/>
      <c r="D181" s="5"/>
      <c r="E181" s="5"/>
      <c r="F181" s="5">
        <f t="shared" si="5"/>
        <v>0</v>
      </c>
    </row>
    <row r="182" spans="1:6" x14ac:dyDescent="0.55000000000000004">
      <c r="A182" s="4">
        <v>19</v>
      </c>
      <c r="B182" s="5"/>
      <c r="C182" s="5"/>
      <c r="D182" s="5"/>
      <c r="E182" s="5"/>
      <c r="F182" s="5">
        <f t="shared" si="5"/>
        <v>0</v>
      </c>
    </row>
    <row r="183" spans="1:6" x14ac:dyDescent="0.55000000000000004">
      <c r="A183" s="4">
        <v>20</v>
      </c>
      <c r="B183" s="5"/>
      <c r="C183" s="5"/>
      <c r="D183" s="5"/>
      <c r="E183" s="5"/>
      <c r="F183" s="5">
        <f t="shared" si="5"/>
        <v>0</v>
      </c>
    </row>
    <row r="184" spans="1:6" x14ac:dyDescent="0.55000000000000004">
      <c r="A184" s="4">
        <v>21</v>
      </c>
      <c r="B184" s="5"/>
      <c r="C184" s="5"/>
      <c r="D184" s="5"/>
      <c r="E184" s="5"/>
      <c r="F184" s="5">
        <f t="shared" si="5"/>
        <v>0</v>
      </c>
    </row>
    <row r="185" spans="1:6" x14ac:dyDescent="0.55000000000000004">
      <c r="A185" s="4">
        <v>22</v>
      </c>
      <c r="B185" s="5"/>
      <c r="C185" s="5"/>
      <c r="D185" s="5"/>
      <c r="E185" s="5"/>
      <c r="F185" s="5">
        <f t="shared" si="5"/>
        <v>0</v>
      </c>
    </row>
    <row r="186" spans="1:6" x14ac:dyDescent="0.55000000000000004">
      <c r="A186" s="4">
        <v>23</v>
      </c>
      <c r="B186" s="5"/>
      <c r="C186" s="5"/>
      <c r="D186" s="5"/>
      <c r="E186" s="5"/>
      <c r="F186" s="5">
        <f t="shared" si="5"/>
        <v>0</v>
      </c>
    </row>
    <row r="187" spans="1:6" x14ac:dyDescent="0.55000000000000004">
      <c r="A187" s="4">
        <v>24</v>
      </c>
      <c r="B187" s="5"/>
      <c r="C187" s="5"/>
      <c r="D187" s="5"/>
      <c r="E187" s="5"/>
      <c r="F187" s="5">
        <f t="shared" si="5"/>
        <v>0</v>
      </c>
    </row>
    <row r="188" spans="1:6" x14ac:dyDescent="0.55000000000000004">
      <c r="A188" s="4">
        <v>25</v>
      </c>
      <c r="B188" s="5"/>
      <c r="C188" s="5"/>
      <c r="D188" s="5"/>
      <c r="E188" s="5"/>
      <c r="F188" s="5">
        <f t="shared" si="5"/>
        <v>0</v>
      </c>
    </row>
    <row r="189" spans="1:6" x14ac:dyDescent="0.55000000000000004">
      <c r="A189" s="344" t="s">
        <v>8</v>
      </c>
      <c r="B189" s="344"/>
      <c r="C189" s="344"/>
      <c r="D189" s="344"/>
      <c r="E189" s="344"/>
      <c r="F189" s="5">
        <f>SUM(F164:F188)</f>
        <v>0</v>
      </c>
    </row>
    <row r="193" spans="1:6" x14ac:dyDescent="0.55000000000000004">
      <c r="A193" s="358" t="s">
        <v>0</v>
      </c>
      <c r="B193" s="358"/>
      <c r="C193" s="358"/>
      <c r="D193" s="358"/>
      <c r="E193" s="358"/>
      <c r="F193" s="358"/>
    </row>
    <row r="194" spans="1:6" x14ac:dyDescent="0.55000000000000004">
      <c r="A194" s="358" t="s">
        <v>1</v>
      </c>
      <c r="B194" s="358"/>
      <c r="C194" s="358"/>
      <c r="D194" s="358"/>
      <c r="E194" s="358"/>
      <c r="F194" s="358"/>
    </row>
    <row r="195" spans="1:6" x14ac:dyDescent="0.55000000000000004">
      <c r="A195" s="2" t="s">
        <v>2</v>
      </c>
      <c r="B195" s="2" t="s">
        <v>3</v>
      </c>
      <c r="C195" s="2" t="s">
        <v>4</v>
      </c>
      <c r="D195" s="2" t="s">
        <v>5</v>
      </c>
      <c r="E195" s="3" t="s">
        <v>6</v>
      </c>
      <c r="F195" s="2" t="s">
        <v>7</v>
      </c>
    </row>
    <row r="196" spans="1:6" x14ac:dyDescent="0.55000000000000004">
      <c r="A196" s="4">
        <v>1</v>
      </c>
      <c r="B196" s="5"/>
      <c r="C196" s="5"/>
      <c r="D196" s="5"/>
      <c r="E196" s="5"/>
      <c r="F196" s="5">
        <f>C196*E196</f>
        <v>0</v>
      </c>
    </row>
    <row r="197" spans="1:6" x14ac:dyDescent="0.55000000000000004">
      <c r="A197" s="4">
        <v>2</v>
      </c>
      <c r="B197" s="5"/>
      <c r="C197" s="5"/>
      <c r="D197" s="5"/>
      <c r="E197" s="5"/>
      <c r="F197" s="5">
        <f t="shared" ref="F197:F220" si="6">C197*E197</f>
        <v>0</v>
      </c>
    </row>
    <row r="198" spans="1:6" x14ac:dyDescent="0.55000000000000004">
      <c r="A198" s="4">
        <v>3</v>
      </c>
      <c r="B198" s="5"/>
      <c r="C198" s="5"/>
      <c r="D198" s="5"/>
      <c r="E198" s="5"/>
      <c r="F198" s="5">
        <f t="shared" si="6"/>
        <v>0</v>
      </c>
    </row>
    <row r="199" spans="1:6" x14ac:dyDescent="0.55000000000000004">
      <c r="A199" s="4">
        <v>4</v>
      </c>
      <c r="B199" s="5"/>
      <c r="C199" s="5"/>
      <c r="D199" s="5"/>
      <c r="E199" s="5"/>
      <c r="F199" s="5">
        <f t="shared" si="6"/>
        <v>0</v>
      </c>
    </row>
    <row r="200" spans="1:6" x14ac:dyDescent="0.55000000000000004">
      <c r="A200" s="4">
        <v>5</v>
      </c>
      <c r="B200" s="5"/>
      <c r="C200" s="5"/>
      <c r="D200" s="5"/>
      <c r="E200" s="5"/>
      <c r="F200" s="5">
        <f t="shared" si="6"/>
        <v>0</v>
      </c>
    </row>
    <row r="201" spans="1:6" x14ac:dyDescent="0.55000000000000004">
      <c r="A201" s="4">
        <v>6</v>
      </c>
      <c r="B201" s="5"/>
      <c r="C201" s="5"/>
      <c r="D201" s="5"/>
      <c r="E201" s="5"/>
      <c r="F201" s="5">
        <f t="shared" si="6"/>
        <v>0</v>
      </c>
    </row>
    <row r="202" spans="1:6" x14ac:dyDescent="0.55000000000000004">
      <c r="A202" s="4">
        <v>7</v>
      </c>
      <c r="B202" s="5"/>
      <c r="C202" s="5"/>
      <c r="D202" s="5"/>
      <c r="E202" s="5"/>
      <c r="F202" s="5">
        <f t="shared" si="6"/>
        <v>0</v>
      </c>
    </row>
    <row r="203" spans="1:6" x14ac:dyDescent="0.55000000000000004">
      <c r="A203" s="4">
        <v>8</v>
      </c>
      <c r="B203" s="5"/>
      <c r="C203" s="5"/>
      <c r="D203" s="5"/>
      <c r="E203" s="5"/>
      <c r="F203" s="5">
        <f t="shared" si="6"/>
        <v>0</v>
      </c>
    </row>
    <row r="204" spans="1:6" x14ac:dyDescent="0.55000000000000004">
      <c r="A204" s="4">
        <v>9</v>
      </c>
      <c r="B204" s="5"/>
      <c r="C204" s="5"/>
      <c r="D204" s="5"/>
      <c r="E204" s="5"/>
      <c r="F204" s="5">
        <f t="shared" si="6"/>
        <v>0</v>
      </c>
    </row>
    <row r="205" spans="1:6" x14ac:dyDescent="0.55000000000000004">
      <c r="A205" s="4">
        <v>10</v>
      </c>
      <c r="B205" s="5"/>
      <c r="C205" s="5"/>
      <c r="D205" s="5"/>
      <c r="E205" s="5"/>
      <c r="F205" s="5">
        <f t="shared" si="6"/>
        <v>0</v>
      </c>
    </row>
    <row r="206" spans="1:6" x14ac:dyDescent="0.55000000000000004">
      <c r="A206" s="4">
        <v>11</v>
      </c>
      <c r="B206" s="5"/>
      <c r="C206" s="5"/>
      <c r="D206" s="5"/>
      <c r="E206" s="5"/>
      <c r="F206" s="5">
        <f t="shared" si="6"/>
        <v>0</v>
      </c>
    </row>
    <row r="207" spans="1:6" x14ac:dyDescent="0.55000000000000004">
      <c r="A207" s="4">
        <v>12</v>
      </c>
      <c r="B207" s="5"/>
      <c r="C207" s="5"/>
      <c r="D207" s="5"/>
      <c r="E207" s="5"/>
      <c r="F207" s="5">
        <f t="shared" si="6"/>
        <v>0</v>
      </c>
    </row>
    <row r="208" spans="1:6" x14ac:dyDescent="0.55000000000000004">
      <c r="A208" s="4">
        <v>13</v>
      </c>
      <c r="B208" s="5"/>
      <c r="C208" s="5"/>
      <c r="D208" s="5"/>
      <c r="E208" s="5"/>
      <c r="F208" s="5">
        <f t="shared" si="6"/>
        <v>0</v>
      </c>
    </row>
    <row r="209" spans="1:6" x14ac:dyDescent="0.55000000000000004">
      <c r="A209" s="4">
        <v>14</v>
      </c>
      <c r="B209" s="5"/>
      <c r="C209" s="5"/>
      <c r="D209" s="5"/>
      <c r="E209" s="5"/>
      <c r="F209" s="5">
        <f t="shared" si="6"/>
        <v>0</v>
      </c>
    </row>
    <row r="210" spans="1:6" x14ac:dyDescent="0.55000000000000004">
      <c r="A210" s="4">
        <v>15</v>
      </c>
      <c r="B210" s="5"/>
      <c r="C210" s="5"/>
      <c r="D210" s="5"/>
      <c r="E210" s="5"/>
      <c r="F210" s="5">
        <f t="shared" si="6"/>
        <v>0</v>
      </c>
    </row>
    <row r="211" spans="1:6" x14ac:dyDescent="0.55000000000000004">
      <c r="A211" s="4">
        <v>16</v>
      </c>
      <c r="B211" s="5"/>
      <c r="C211" s="5"/>
      <c r="D211" s="5"/>
      <c r="E211" s="5"/>
      <c r="F211" s="5">
        <f t="shared" si="6"/>
        <v>0</v>
      </c>
    </row>
    <row r="212" spans="1:6" x14ac:dyDescent="0.55000000000000004">
      <c r="A212" s="4">
        <v>17</v>
      </c>
      <c r="B212" s="5"/>
      <c r="C212" s="5"/>
      <c r="D212" s="5"/>
      <c r="E212" s="5"/>
      <c r="F212" s="5">
        <f t="shared" si="6"/>
        <v>0</v>
      </c>
    </row>
    <row r="213" spans="1:6" x14ac:dyDescent="0.55000000000000004">
      <c r="A213" s="4">
        <v>18</v>
      </c>
      <c r="B213" s="5"/>
      <c r="C213" s="5"/>
      <c r="D213" s="5"/>
      <c r="E213" s="5"/>
      <c r="F213" s="5">
        <f t="shared" si="6"/>
        <v>0</v>
      </c>
    </row>
    <row r="214" spans="1:6" x14ac:dyDescent="0.55000000000000004">
      <c r="A214" s="4">
        <v>19</v>
      </c>
      <c r="B214" s="5"/>
      <c r="C214" s="5"/>
      <c r="D214" s="5"/>
      <c r="E214" s="5"/>
      <c r="F214" s="5">
        <f t="shared" si="6"/>
        <v>0</v>
      </c>
    </row>
    <row r="215" spans="1:6" x14ac:dyDescent="0.55000000000000004">
      <c r="A215" s="4">
        <v>20</v>
      </c>
      <c r="B215" s="5"/>
      <c r="C215" s="5"/>
      <c r="D215" s="5"/>
      <c r="E215" s="5"/>
      <c r="F215" s="5">
        <f t="shared" si="6"/>
        <v>0</v>
      </c>
    </row>
    <row r="216" spans="1:6" x14ac:dyDescent="0.55000000000000004">
      <c r="A216" s="4">
        <v>21</v>
      </c>
      <c r="B216" s="5"/>
      <c r="C216" s="5"/>
      <c r="D216" s="5"/>
      <c r="E216" s="5"/>
      <c r="F216" s="5">
        <f t="shared" si="6"/>
        <v>0</v>
      </c>
    </row>
    <row r="217" spans="1:6" x14ac:dyDescent="0.55000000000000004">
      <c r="A217" s="4">
        <v>22</v>
      </c>
      <c r="B217" s="5"/>
      <c r="C217" s="5"/>
      <c r="D217" s="5"/>
      <c r="E217" s="5"/>
      <c r="F217" s="5">
        <f t="shared" si="6"/>
        <v>0</v>
      </c>
    </row>
    <row r="218" spans="1:6" x14ac:dyDescent="0.55000000000000004">
      <c r="A218" s="4">
        <v>23</v>
      </c>
      <c r="B218" s="5"/>
      <c r="C218" s="5"/>
      <c r="D218" s="5"/>
      <c r="E218" s="5"/>
      <c r="F218" s="5">
        <f t="shared" si="6"/>
        <v>0</v>
      </c>
    </row>
    <row r="219" spans="1:6" x14ac:dyDescent="0.55000000000000004">
      <c r="A219" s="4">
        <v>24</v>
      </c>
      <c r="B219" s="5"/>
      <c r="C219" s="5"/>
      <c r="D219" s="5"/>
      <c r="E219" s="5"/>
      <c r="F219" s="5">
        <f t="shared" si="6"/>
        <v>0</v>
      </c>
    </row>
    <row r="220" spans="1:6" x14ac:dyDescent="0.55000000000000004">
      <c r="A220" s="4">
        <v>25</v>
      </c>
      <c r="B220" s="5"/>
      <c r="C220" s="5"/>
      <c r="D220" s="5"/>
      <c r="E220" s="5"/>
      <c r="F220" s="5">
        <f t="shared" si="6"/>
        <v>0</v>
      </c>
    </row>
    <row r="221" spans="1:6" x14ac:dyDescent="0.55000000000000004">
      <c r="A221" s="344" t="s">
        <v>8</v>
      </c>
      <c r="B221" s="344"/>
      <c r="C221" s="344"/>
      <c r="D221" s="344"/>
      <c r="E221" s="344"/>
      <c r="F221" s="5">
        <f>SUM(F196:F220)</f>
        <v>0</v>
      </c>
    </row>
    <row r="225" spans="1:6" x14ac:dyDescent="0.55000000000000004">
      <c r="A225" s="358" t="s">
        <v>0</v>
      </c>
      <c r="B225" s="358"/>
      <c r="C225" s="358"/>
      <c r="D225" s="358"/>
      <c r="E225" s="358"/>
      <c r="F225" s="358"/>
    </row>
    <row r="226" spans="1:6" x14ac:dyDescent="0.55000000000000004">
      <c r="A226" s="358" t="s">
        <v>1</v>
      </c>
      <c r="B226" s="358"/>
      <c r="C226" s="358"/>
      <c r="D226" s="358"/>
      <c r="E226" s="358"/>
      <c r="F226" s="358"/>
    </row>
    <row r="227" spans="1:6" x14ac:dyDescent="0.55000000000000004">
      <c r="A227" s="2" t="s">
        <v>2</v>
      </c>
      <c r="B227" s="2" t="s">
        <v>3</v>
      </c>
      <c r="C227" s="2" t="s">
        <v>4</v>
      </c>
      <c r="D227" s="2" t="s">
        <v>5</v>
      </c>
      <c r="E227" s="3" t="s">
        <v>6</v>
      </c>
      <c r="F227" s="2" t="s">
        <v>7</v>
      </c>
    </row>
    <row r="228" spans="1:6" x14ac:dyDescent="0.55000000000000004">
      <c r="A228" s="4">
        <v>1</v>
      </c>
      <c r="B228" s="5"/>
      <c r="C228" s="5"/>
      <c r="D228" s="5"/>
      <c r="E228" s="5"/>
      <c r="F228" s="5">
        <f>C228*E228</f>
        <v>0</v>
      </c>
    </row>
    <row r="229" spans="1:6" x14ac:dyDescent="0.55000000000000004">
      <c r="A229" s="4">
        <v>2</v>
      </c>
      <c r="B229" s="5"/>
      <c r="C229" s="5"/>
      <c r="D229" s="5"/>
      <c r="E229" s="5"/>
      <c r="F229" s="5">
        <f t="shared" ref="F229:F252" si="7">C229*E229</f>
        <v>0</v>
      </c>
    </row>
    <row r="230" spans="1:6" x14ac:dyDescent="0.55000000000000004">
      <c r="A230" s="4">
        <v>3</v>
      </c>
      <c r="B230" s="5"/>
      <c r="C230" s="5"/>
      <c r="D230" s="5"/>
      <c r="E230" s="5"/>
      <c r="F230" s="5">
        <f t="shared" si="7"/>
        <v>0</v>
      </c>
    </row>
    <row r="231" spans="1:6" x14ac:dyDescent="0.55000000000000004">
      <c r="A231" s="4">
        <v>4</v>
      </c>
      <c r="B231" s="5"/>
      <c r="C231" s="5"/>
      <c r="D231" s="5"/>
      <c r="E231" s="5"/>
      <c r="F231" s="5">
        <f t="shared" si="7"/>
        <v>0</v>
      </c>
    </row>
    <row r="232" spans="1:6" x14ac:dyDescent="0.55000000000000004">
      <c r="A232" s="4">
        <v>5</v>
      </c>
      <c r="B232" s="5"/>
      <c r="C232" s="5"/>
      <c r="D232" s="5"/>
      <c r="E232" s="5"/>
      <c r="F232" s="5">
        <f t="shared" si="7"/>
        <v>0</v>
      </c>
    </row>
    <row r="233" spans="1:6" x14ac:dyDescent="0.55000000000000004">
      <c r="A233" s="4">
        <v>6</v>
      </c>
      <c r="B233" s="5"/>
      <c r="C233" s="5"/>
      <c r="D233" s="5"/>
      <c r="E233" s="5"/>
      <c r="F233" s="5">
        <f t="shared" si="7"/>
        <v>0</v>
      </c>
    </row>
    <row r="234" spans="1:6" x14ac:dyDescent="0.55000000000000004">
      <c r="A234" s="4">
        <v>7</v>
      </c>
      <c r="B234" s="5"/>
      <c r="C234" s="5"/>
      <c r="D234" s="5"/>
      <c r="E234" s="5"/>
      <c r="F234" s="5">
        <f t="shared" si="7"/>
        <v>0</v>
      </c>
    </row>
    <row r="235" spans="1:6" x14ac:dyDescent="0.55000000000000004">
      <c r="A235" s="4">
        <v>8</v>
      </c>
      <c r="B235" s="5"/>
      <c r="C235" s="5"/>
      <c r="D235" s="5"/>
      <c r="E235" s="5"/>
      <c r="F235" s="5">
        <f t="shared" si="7"/>
        <v>0</v>
      </c>
    </row>
    <row r="236" spans="1:6" x14ac:dyDescent="0.55000000000000004">
      <c r="A236" s="4">
        <v>9</v>
      </c>
      <c r="B236" s="5"/>
      <c r="C236" s="5"/>
      <c r="D236" s="5"/>
      <c r="E236" s="5"/>
      <c r="F236" s="5">
        <f t="shared" si="7"/>
        <v>0</v>
      </c>
    </row>
    <row r="237" spans="1:6" x14ac:dyDescent="0.55000000000000004">
      <c r="A237" s="4">
        <v>10</v>
      </c>
      <c r="B237" s="5"/>
      <c r="C237" s="5"/>
      <c r="D237" s="5"/>
      <c r="E237" s="5"/>
      <c r="F237" s="5">
        <f t="shared" si="7"/>
        <v>0</v>
      </c>
    </row>
    <row r="238" spans="1:6" x14ac:dyDescent="0.55000000000000004">
      <c r="A238" s="4">
        <v>11</v>
      </c>
      <c r="B238" s="5"/>
      <c r="C238" s="5"/>
      <c r="D238" s="5"/>
      <c r="E238" s="5"/>
      <c r="F238" s="5">
        <f t="shared" si="7"/>
        <v>0</v>
      </c>
    </row>
    <row r="239" spans="1:6" x14ac:dyDescent="0.55000000000000004">
      <c r="A239" s="4">
        <v>12</v>
      </c>
      <c r="B239" s="5"/>
      <c r="C239" s="5"/>
      <c r="D239" s="5"/>
      <c r="E239" s="5"/>
      <c r="F239" s="5">
        <f t="shared" si="7"/>
        <v>0</v>
      </c>
    </row>
    <row r="240" spans="1:6" x14ac:dyDescent="0.55000000000000004">
      <c r="A240" s="4">
        <v>13</v>
      </c>
      <c r="B240" s="5"/>
      <c r="C240" s="5"/>
      <c r="D240" s="5"/>
      <c r="E240" s="5"/>
      <c r="F240" s="5">
        <f t="shared" si="7"/>
        <v>0</v>
      </c>
    </row>
    <row r="241" spans="1:6" x14ac:dyDescent="0.55000000000000004">
      <c r="A241" s="4">
        <v>14</v>
      </c>
      <c r="B241" s="5"/>
      <c r="C241" s="5"/>
      <c r="D241" s="5"/>
      <c r="E241" s="5"/>
      <c r="F241" s="5">
        <f t="shared" si="7"/>
        <v>0</v>
      </c>
    </row>
    <row r="242" spans="1:6" x14ac:dyDescent="0.55000000000000004">
      <c r="A242" s="4">
        <v>15</v>
      </c>
      <c r="B242" s="5"/>
      <c r="C242" s="5"/>
      <c r="D242" s="5"/>
      <c r="E242" s="5"/>
      <c r="F242" s="5">
        <f t="shared" si="7"/>
        <v>0</v>
      </c>
    </row>
    <row r="243" spans="1:6" x14ac:dyDescent="0.55000000000000004">
      <c r="A243" s="4">
        <v>16</v>
      </c>
      <c r="B243" s="5"/>
      <c r="C243" s="5"/>
      <c r="D243" s="5"/>
      <c r="E243" s="5"/>
      <c r="F243" s="5">
        <f t="shared" si="7"/>
        <v>0</v>
      </c>
    </row>
    <row r="244" spans="1:6" x14ac:dyDescent="0.55000000000000004">
      <c r="A244" s="4">
        <v>17</v>
      </c>
      <c r="B244" s="5"/>
      <c r="C244" s="5"/>
      <c r="D244" s="5"/>
      <c r="E244" s="5"/>
      <c r="F244" s="5">
        <f t="shared" si="7"/>
        <v>0</v>
      </c>
    </row>
    <row r="245" spans="1:6" x14ac:dyDescent="0.55000000000000004">
      <c r="A245" s="4">
        <v>18</v>
      </c>
      <c r="B245" s="5"/>
      <c r="C245" s="5"/>
      <c r="D245" s="5"/>
      <c r="E245" s="5"/>
      <c r="F245" s="5">
        <f t="shared" si="7"/>
        <v>0</v>
      </c>
    </row>
    <row r="246" spans="1:6" x14ac:dyDescent="0.55000000000000004">
      <c r="A246" s="4">
        <v>19</v>
      </c>
      <c r="B246" s="5"/>
      <c r="C246" s="5"/>
      <c r="D246" s="5"/>
      <c r="E246" s="5"/>
      <c r="F246" s="5">
        <f t="shared" si="7"/>
        <v>0</v>
      </c>
    </row>
    <row r="247" spans="1:6" x14ac:dyDescent="0.55000000000000004">
      <c r="A247" s="4">
        <v>20</v>
      </c>
      <c r="B247" s="5"/>
      <c r="C247" s="5"/>
      <c r="D247" s="5"/>
      <c r="E247" s="5"/>
      <c r="F247" s="5">
        <f t="shared" si="7"/>
        <v>0</v>
      </c>
    </row>
    <row r="248" spans="1:6" x14ac:dyDescent="0.55000000000000004">
      <c r="A248" s="4">
        <v>21</v>
      </c>
      <c r="B248" s="5"/>
      <c r="C248" s="5"/>
      <c r="D248" s="5"/>
      <c r="E248" s="5"/>
      <c r="F248" s="5">
        <f t="shared" si="7"/>
        <v>0</v>
      </c>
    </row>
    <row r="249" spans="1:6" x14ac:dyDescent="0.55000000000000004">
      <c r="A249" s="4">
        <v>22</v>
      </c>
      <c r="B249" s="5"/>
      <c r="C249" s="5"/>
      <c r="D249" s="5"/>
      <c r="E249" s="5"/>
      <c r="F249" s="5">
        <f t="shared" si="7"/>
        <v>0</v>
      </c>
    </row>
    <row r="250" spans="1:6" x14ac:dyDescent="0.55000000000000004">
      <c r="A250" s="4">
        <v>23</v>
      </c>
      <c r="B250" s="5"/>
      <c r="C250" s="5"/>
      <c r="D250" s="5"/>
      <c r="E250" s="5"/>
      <c r="F250" s="5">
        <f t="shared" si="7"/>
        <v>0</v>
      </c>
    </row>
    <row r="251" spans="1:6" x14ac:dyDescent="0.55000000000000004">
      <c r="A251" s="4">
        <v>24</v>
      </c>
      <c r="B251" s="5"/>
      <c r="C251" s="5"/>
      <c r="D251" s="5"/>
      <c r="E251" s="5"/>
      <c r="F251" s="5">
        <f t="shared" si="7"/>
        <v>0</v>
      </c>
    </row>
    <row r="252" spans="1:6" x14ac:dyDescent="0.55000000000000004">
      <c r="A252" s="4">
        <v>25</v>
      </c>
      <c r="B252" s="5"/>
      <c r="C252" s="5"/>
      <c r="D252" s="5"/>
      <c r="E252" s="5"/>
      <c r="F252" s="5">
        <f t="shared" si="7"/>
        <v>0</v>
      </c>
    </row>
    <row r="253" spans="1:6" x14ac:dyDescent="0.55000000000000004">
      <c r="A253" s="344" t="s">
        <v>8</v>
      </c>
      <c r="B253" s="344"/>
      <c r="C253" s="344"/>
      <c r="D253" s="344"/>
      <c r="E253" s="344"/>
      <c r="F253" s="5">
        <f>SUM(F228:F252)</f>
        <v>0</v>
      </c>
    </row>
    <row r="257" spans="1:6" x14ac:dyDescent="0.55000000000000004">
      <c r="A257" s="358" t="s">
        <v>0</v>
      </c>
      <c r="B257" s="358"/>
      <c r="C257" s="358"/>
      <c r="D257" s="358"/>
      <c r="E257" s="358"/>
      <c r="F257" s="358"/>
    </row>
    <row r="258" spans="1:6" x14ac:dyDescent="0.55000000000000004">
      <c r="A258" s="358" t="s">
        <v>1</v>
      </c>
      <c r="B258" s="358"/>
      <c r="C258" s="358"/>
      <c r="D258" s="358"/>
      <c r="E258" s="358"/>
      <c r="F258" s="358"/>
    </row>
    <row r="259" spans="1:6" x14ac:dyDescent="0.55000000000000004">
      <c r="A259" s="2" t="s">
        <v>2</v>
      </c>
      <c r="B259" s="2" t="s">
        <v>3</v>
      </c>
      <c r="C259" s="2" t="s">
        <v>4</v>
      </c>
      <c r="D259" s="2" t="s">
        <v>5</v>
      </c>
      <c r="E259" s="3" t="s">
        <v>6</v>
      </c>
      <c r="F259" s="2" t="s">
        <v>7</v>
      </c>
    </row>
    <row r="260" spans="1:6" x14ac:dyDescent="0.55000000000000004">
      <c r="A260" s="4">
        <v>1</v>
      </c>
      <c r="B260" s="5"/>
      <c r="C260" s="5"/>
      <c r="D260" s="5"/>
      <c r="E260" s="5"/>
      <c r="F260" s="5">
        <f>C260*E260</f>
        <v>0</v>
      </c>
    </row>
    <row r="261" spans="1:6" x14ac:dyDescent="0.55000000000000004">
      <c r="A261" s="4">
        <v>2</v>
      </c>
      <c r="B261" s="5"/>
      <c r="C261" s="5"/>
      <c r="D261" s="5"/>
      <c r="E261" s="5"/>
      <c r="F261" s="5">
        <f t="shared" ref="F261:F284" si="8">C261*E261</f>
        <v>0</v>
      </c>
    </row>
    <row r="262" spans="1:6" x14ac:dyDescent="0.55000000000000004">
      <c r="A262" s="4">
        <v>3</v>
      </c>
      <c r="B262" s="5"/>
      <c r="C262" s="5"/>
      <c r="D262" s="5"/>
      <c r="E262" s="5"/>
      <c r="F262" s="5">
        <f t="shared" si="8"/>
        <v>0</v>
      </c>
    </row>
    <row r="263" spans="1:6" x14ac:dyDescent="0.55000000000000004">
      <c r="A263" s="4">
        <v>4</v>
      </c>
      <c r="B263" s="5"/>
      <c r="C263" s="5"/>
      <c r="D263" s="5"/>
      <c r="E263" s="5"/>
      <c r="F263" s="5">
        <f t="shared" si="8"/>
        <v>0</v>
      </c>
    </row>
    <row r="264" spans="1:6" x14ac:dyDescent="0.55000000000000004">
      <c r="A264" s="4">
        <v>5</v>
      </c>
      <c r="B264" s="5"/>
      <c r="C264" s="5"/>
      <c r="D264" s="5"/>
      <c r="E264" s="5"/>
      <c r="F264" s="5">
        <f t="shared" si="8"/>
        <v>0</v>
      </c>
    </row>
    <row r="265" spans="1:6" x14ac:dyDescent="0.55000000000000004">
      <c r="A265" s="4">
        <v>6</v>
      </c>
      <c r="B265" s="5"/>
      <c r="C265" s="5"/>
      <c r="D265" s="5"/>
      <c r="E265" s="5"/>
      <c r="F265" s="5">
        <f t="shared" si="8"/>
        <v>0</v>
      </c>
    </row>
    <row r="266" spans="1:6" x14ac:dyDescent="0.55000000000000004">
      <c r="A266" s="4">
        <v>7</v>
      </c>
      <c r="B266" s="5"/>
      <c r="C266" s="5"/>
      <c r="D266" s="5"/>
      <c r="E266" s="5"/>
      <c r="F266" s="5">
        <f t="shared" si="8"/>
        <v>0</v>
      </c>
    </row>
    <row r="267" spans="1:6" x14ac:dyDescent="0.55000000000000004">
      <c r="A267" s="4">
        <v>8</v>
      </c>
      <c r="B267" s="5"/>
      <c r="C267" s="5"/>
      <c r="D267" s="5"/>
      <c r="E267" s="5"/>
      <c r="F267" s="5">
        <f t="shared" si="8"/>
        <v>0</v>
      </c>
    </row>
    <row r="268" spans="1:6" x14ac:dyDescent="0.55000000000000004">
      <c r="A268" s="4">
        <v>9</v>
      </c>
      <c r="B268" s="5"/>
      <c r="C268" s="5"/>
      <c r="D268" s="5"/>
      <c r="E268" s="5"/>
      <c r="F268" s="5">
        <f t="shared" si="8"/>
        <v>0</v>
      </c>
    </row>
    <row r="269" spans="1:6" x14ac:dyDescent="0.55000000000000004">
      <c r="A269" s="4">
        <v>10</v>
      </c>
      <c r="B269" s="5"/>
      <c r="C269" s="5"/>
      <c r="D269" s="5"/>
      <c r="E269" s="5"/>
      <c r="F269" s="5">
        <f t="shared" si="8"/>
        <v>0</v>
      </c>
    </row>
    <row r="270" spans="1:6" x14ac:dyDescent="0.55000000000000004">
      <c r="A270" s="4">
        <v>11</v>
      </c>
      <c r="B270" s="5"/>
      <c r="C270" s="5"/>
      <c r="D270" s="5"/>
      <c r="E270" s="5"/>
      <c r="F270" s="5">
        <f t="shared" si="8"/>
        <v>0</v>
      </c>
    </row>
    <row r="271" spans="1:6" x14ac:dyDescent="0.55000000000000004">
      <c r="A271" s="4">
        <v>12</v>
      </c>
      <c r="B271" s="5"/>
      <c r="C271" s="5"/>
      <c r="D271" s="5"/>
      <c r="E271" s="5"/>
      <c r="F271" s="5">
        <f t="shared" si="8"/>
        <v>0</v>
      </c>
    </row>
    <row r="272" spans="1:6" x14ac:dyDescent="0.55000000000000004">
      <c r="A272" s="4">
        <v>13</v>
      </c>
      <c r="B272" s="5"/>
      <c r="C272" s="5"/>
      <c r="D272" s="5"/>
      <c r="E272" s="5"/>
      <c r="F272" s="5">
        <f t="shared" si="8"/>
        <v>0</v>
      </c>
    </row>
    <row r="273" spans="1:6" x14ac:dyDescent="0.55000000000000004">
      <c r="A273" s="4">
        <v>14</v>
      </c>
      <c r="B273" s="5"/>
      <c r="C273" s="5"/>
      <c r="D273" s="5"/>
      <c r="E273" s="5"/>
      <c r="F273" s="5">
        <f t="shared" si="8"/>
        <v>0</v>
      </c>
    </row>
    <row r="274" spans="1:6" x14ac:dyDescent="0.55000000000000004">
      <c r="A274" s="4">
        <v>15</v>
      </c>
      <c r="B274" s="5"/>
      <c r="C274" s="5"/>
      <c r="D274" s="5"/>
      <c r="E274" s="5"/>
      <c r="F274" s="5">
        <f t="shared" si="8"/>
        <v>0</v>
      </c>
    </row>
    <row r="275" spans="1:6" x14ac:dyDescent="0.55000000000000004">
      <c r="A275" s="4">
        <v>16</v>
      </c>
      <c r="B275" s="5"/>
      <c r="C275" s="5"/>
      <c r="D275" s="5"/>
      <c r="E275" s="5"/>
      <c r="F275" s="5">
        <f t="shared" si="8"/>
        <v>0</v>
      </c>
    </row>
    <row r="276" spans="1:6" x14ac:dyDescent="0.55000000000000004">
      <c r="A276" s="4">
        <v>17</v>
      </c>
      <c r="B276" s="5"/>
      <c r="C276" s="5"/>
      <c r="D276" s="5"/>
      <c r="E276" s="5"/>
      <c r="F276" s="5">
        <f t="shared" si="8"/>
        <v>0</v>
      </c>
    </row>
    <row r="277" spans="1:6" x14ac:dyDescent="0.55000000000000004">
      <c r="A277" s="4">
        <v>18</v>
      </c>
      <c r="B277" s="5"/>
      <c r="C277" s="5"/>
      <c r="D277" s="5"/>
      <c r="E277" s="5"/>
      <c r="F277" s="5">
        <f t="shared" si="8"/>
        <v>0</v>
      </c>
    </row>
    <row r="278" spans="1:6" x14ac:dyDescent="0.55000000000000004">
      <c r="A278" s="4">
        <v>19</v>
      </c>
      <c r="B278" s="5"/>
      <c r="C278" s="5"/>
      <c r="D278" s="5"/>
      <c r="E278" s="5"/>
      <c r="F278" s="5">
        <f t="shared" si="8"/>
        <v>0</v>
      </c>
    </row>
    <row r="279" spans="1:6" x14ac:dyDescent="0.55000000000000004">
      <c r="A279" s="4">
        <v>20</v>
      </c>
      <c r="B279" s="5"/>
      <c r="C279" s="5"/>
      <c r="D279" s="5"/>
      <c r="E279" s="5"/>
      <c r="F279" s="5">
        <f t="shared" si="8"/>
        <v>0</v>
      </c>
    </row>
    <row r="280" spans="1:6" x14ac:dyDescent="0.55000000000000004">
      <c r="A280" s="4">
        <v>21</v>
      </c>
      <c r="B280" s="5"/>
      <c r="C280" s="5"/>
      <c r="D280" s="5"/>
      <c r="E280" s="5"/>
      <c r="F280" s="5">
        <f t="shared" si="8"/>
        <v>0</v>
      </c>
    </row>
    <row r="281" spans="1:6" x14ac:dyDescent="0.55000000000000004">
      <c r="A281" s="4">
        <v>22</v>
      </c>
      <c r="B281" s="5"/>
      <c r="C281" s="5"/>
      <c r="D281" s="5"/>
      <c r="E281" s="5"/>
      <c r="F281" s="5">
        <f t="shared" si="8"/>
        <v>0</v>
      </c>
    </row>
    <row r="282" spans="1:6" x14ac:dyDescent="0.55000000000000004">
      <c r="A282" s="4">
        <v>23</v>
      </c>
      <c r="B282" s="5"/>
      <c r="C282" s="5"/>
      <c r="D282" s="5"/>
      <c r="E282" s="5"/>
      <c r="F282" s="5">
        <f t="shared" si="8"/>
        <v>0</v>
      </c>
    </row>
    <row r="283" spans="1:6" x14ac:dyDescent="0.55000000000000004">
      <c r="A283" s="4">
        <v>24</v>
      </c>
      <c r="B283" s="5"/>
      <c r="C283" s="5"/>
      <c r="D283" s="5"/>
      <c r="E283" s="5"/>
      <c r="F283" s="5">
        <f t="shared" si="8"/>
        <v>0</v>
      </c>
    </row>
    <row r="284" spans="1:6" x14ac:dyDescent="0.55000000000000004">
      <c r="A284" s="4">
        <v>25</v>
      </c>
      <c r="B284" s="5"/>
      <c r="C284" s="5"/>
      <c r="D284" s="5"/>
      <c r="E284" s="5"/>
      <c r="F284" s="5">
        <f t="shared" si="8"/>
        <v>0</v>
      </c>
    </row>
    <row r="285" spans="1:6" x14ac:dyDescent="0.55000000000000004">
      <c r="A285" s="344" t="s">
        <v>8</v>
      </c>
      <c r="B285" s="344"/>
      <c r="C285" s="344"/>
      <c r="D285" s="344"/>
      <c r="E285" s="344"/>
      <c r="F285" s="5">
        <f>SUM(F260:F284)</f>
        <v>0</v>
      </c>
    </row>
    <row r="289" spans="1:6" x14ac:dyDescent="0.55000000000000004">
      <c r="A289" s="358" t="s">
        <v>0</v>
      </c>
      <c r="B289" s="358"/>
      <c r="C289" s="358"/>
      <c r="D289" s="358"/>
      <c r="E289" s="358"/>
      <c r="F289" s="358"/>
    </row>
    <row r="290" spans="1:6" x14ac:dyDescent="0.55000000000000004">
      <c r="A290" s="358" t="s">
        <v>1</v>
      </c>
      <c r="B290" s="358"/>
      <c r="C290" s="358"/>
      <c r="D290" s="358"/>
      <c r="E290" s="358"/>
      <c r="F290" s="358"/>
    </row>
    <row r="291" spans="1:6" x14ac:dyDescent="0.55000000000000004">
      <c r="A291" s="2" t="s">
        <v>2</v>
      </c>
      <c r="B291" s="2" t="s">
        <v>3</v>
      </c>
      <c r="C291" s="2" t="s">
        <v>4</v>
      </c>
      <c r="D291" s="2" t="s">
        <v>5</v>
      </c>
      <c r="E291" s="3" t="s">
        <v>6</v>
      </c>
      <c r="F291" s="2" t="s">
        <v>7</v>
      </c>
    </row>
    <row r="292" spans="1:6" x14ac:dyDescent="0.55000000000000004">
      <c r="A292" s="4">
        <v>1</v>
      </c>
      <c r="B292" s="5"/>
      <c r="C292" s="5"/>
      <c r="D292" s="5"/>
      <c r="E292" s="5"/>
      <c r="F292" s="5">
        <f>C292*E292</f>
        <v>0</v>
      </c>
    </row>
    <row r="293" spans="1:6" x14ac:dyDescent="0.55000000000000004">
      <c r="A293" s="4">
        <v>2</v>
      </c>
      <c r="B293" s="5"/>
      <c r="C293" s="5"/>
      <c r="D293" s="5"/>
      <c r="E293" s="5"/>
      <c r="F293" s="5">
        <f t="shared" ref="F293:F316" si="9">C293*E293</f>
        <v>0</v>
      </c>
    </row>
    <row r="294" spans="1:6" x14ac:dyDescent="0.55000000000000004">
      <c r="A294" s="4">
        <v>3</v>
      </c>
      <c r="B294" s="5"/>
      <c r="C294" s="5"/>
      <c r="D294" s="5"/>
      <c r="E294" s="5"/>
      <c r="F294" s="5">
        <f t="shared" si="9"/>
        <v>0</v>
      </c>
    </row>
    <row r="295" spans="1:6" x14ac:dyDescent="0.55000000000000004">
      <c r="A295" s="4">
        <v>4</v>
      </c>
      <c r="B295" s="5"/>
      <c r="C295" s="5"/>
      <c r="D295" s="5"/>
      <c r="E295" s="5"/>
      <c r="F295" s="5">
        <f t="shared" si="9"/>
        <v>0</v>
      </c>
    </row>
    <row r="296" spans="1:6" x14ac:dyDescent="0.55000000000000004">
      <c r="A296" s="4">
        <v>5</v>
      </c>
      <c r="B296" s="5"/>
      <c r="C296" s="5"/>
      <c r="D296" s="5"/>
      <c r="E296" s="5"/>
      <c r="F296" s="5">
        <f t="shared" si="9"/>
        <v>0</v>
      </c>
    </row>
    <row r="297" spans="1:6" x14ac:dyDescent="0.55000000000000004">
      <c r="A297" s="4">
        <v>6</v>
      </c>
      <c r="B297" s="5"/>
      <c r="C297" s="5"/>
      <c r="D297" s="5"/>
      <c r="E297" s="5"/>
      <c r="F297" s="5">
        <f t="shared" si="9"/>
        <v>0</v>
      </c>
    </row>
    <row r="298" spans="1:6" x14ac:dyDescent="0.55000000000000004">
      <c r="A298" s="4">
        <v>7</v>
      </c>
      <c r="B298" s="5"/>
      <c r="C298" s="5"/>
      <c r="D298" s="5"/>
      <c r="E298" s="5"/>
      <c r="F298" s="5">
        <f t="shared" si="9"/>
        <v>0</v>
      </c>
    </row>
    <row r="299" spans="1:6" x14ac:dyDescent="0.55000000000000004">
      <c r="A299" s="4">
        <v>8</v>
      </c>
      <c r="B299" s="5"/>
      <c r="C299" s="5"/>
      <c r="D299" s="5"/>
      <c r="E299" s="5"/>
      <c r="F299" s="5">
        <f t="shared" si="9"/>
        <v>0</v>
      </c>
    </row>
    <row r="300" spans="1:6" x14ac:dyDescent="0.55000000000000004">
      <c r="A300" s="4">
        <v>9</v>
      </c>
      <c r="B300" s="5"/>
      <c r="C300" s="5"/>
      <c r="D300" s="5"/>
      <c r="E300" s="5"/>
      <c r="F300" s="5">
        <f t="shared" si="9"/>
        <v>0</v>
      </c>
    </row>
    <row r="301" spans="1:6" x14ac:dyDescent="0.55000000000000004">
      <c r="A301" s="4">
        <v>10</v>
      </c>
      <c r="B301" s="5"/>
      <c r="C301" s="5"/>
      <c r="D301" s="5"/>
      <c r="E301" s="5"/>
      <c r="F301" s="5">
        <f t="shared" si="9"/>
        <v>0</v>
      </c>
    </row>
    <row r="302" spans="1:6" x14ac:dyDescent="0.55000000000000004">
      <c r="A302" s="4">
        <v>11</v>
      </c>
      <c r="B302" s="5"/>
      <c r="C302" s="5"/>
      <c r="D302" s="5"/>
      <c r="E302" s="5"/>
      <c r="F302" s="5">
        <f t="shared" si="9"/>
        <v>0</v>
      </c>
    </row>
    <row r="303" spans="1:6" x14ac:dyDescent="0.55000000000000004">
      <c r="A303" s="4">
        <v>12</v>
      </c>
      <c r="B303" s="5"/>
      <c r="C303" s="5"/>
      <c r="D303" s="5"/>
      <c r="E303" s="5"/>
      <c r="F303" s="5">
        <f t="shared" si="9"/>
        <v>0</v>
      </c>
    </row>
    <row r="304" spans="1:6" x14ac:dyDescent="0.55000000000000004">
      <c r="A304" s="4">
        <v>13</v>
      </c>
      <c r="B304" s="5"/>
      <c r="C304" s="5"/>
      <c r="D304" s="5"/>
      <c r="E304" s="5"/>
      <c r="F304" s="5">
        <f t="shared" si="9"/>
        <v>0</v>
      </c>
    </row>
    <row r="305" spans="1:6" x14ac:dyDescent="0.55000000000000004">
      <c r="A305" s="4">
        <v>14</v>
      </c>
      <c r="B305" s="5"/>
      <c r="C305" s="5"/>
      <c r="D305" s="5"/>
      <c r="E305" s="5"/>
      <c r="F305" s="5">
        <f t="shared" si="9"/>
        <v>0</v>
      </c>
    </row>
    <row r="306" spans="1:6" x14ac:dyDescent="0.55000000000000004">
      <c r="A306" s="4">
        <v>15</v>
      </c>
      <c r="B306" s="5"/>
      <c r="C306" s="5"/>
      <c r="D306" s="5"/>
      <c r="E306" s="5"/>
      <c r="F306" s="5">
        <f t="shared" si="9"/>
        <v>0</v>
      </c>
    </row>
    <row r="307" spans="1:6" x14ac:dyDescent="0.55000000000000004">
      <c r="A307" s="4">
        <v>16</v>
      </c>
      <c r="B307" s="5"/>
      <c r="C307" s="5"/>
      <c r="D307" s="5"/>
      <c r="E307" s="5"/>
      <c r="F307" s="5">
        <f t="shared" si="9"/>
        <v>0</v>
      </c>
    </row>
    <row r="308" spans="1:6" x14ac:dyDescent="0.55000000000000004">
      <c r="A308" s="4">
        <v>17</v>
      </c>
      <c r="B308" s="5"/>
      <c r="C308" s="5"/>
      <c r="D308" s="5"/>
      <c r="E308" s="5"/>
      <c r="F308" s="5">
        <f t="shared" si="9"/>
        <v>0</v>
      </c>
    </row>
    <row r="309" spans="1:6" x14ac:dyDescent="0.55000000000000004">
      <c r="A309" s="4">
        <v>18</v>
      </c>
      <c r="B309" s="5"/>
      <c r="C309" s="5"/>
      <c r="D309" s="5"/>
      <c r="E309" s="5"/>
      <c r="F309" s="5">
        <f t="shared" si="9"/>
        <v>0</v>
      </c>
    </row>
    <row r="310" spans="1:6" x14ac:dyDescent="0.55000000000000004">
      <c r="A310" s="4">
        <v>19</v>
      </c>
      <c r="B310" s="5"/>
      <c r="C310" s="5"/>
      <c r="D310" s="5"/>
      <c r="E310" s="5"/>
      <c r="F310" s="5">
        <f t="shared" si="9"/>
        <v>0</v>
      </c>
    </row>
    <row r="311" spans="1:6" x14ac:dyDescent="0.55000000000000004">
      <c r="A311" s="4">
        <v>20</v>
      </c>
      <c r="B311" s="5"/>
      <c r="C311" s="5"/>
      <c r="D311" s="5"/>
      <c r="E311" s="5"/>
      <c r="F311" s="5">
        <f t="shared" si="9"/>
        <v>0</v>
      </c>
    </row>
    <row r="312" spans="1:6" x14ac:dyDescent="0.55000000000000004">
      <c r="A312" s="4">
        <v>21</v>
      </c>
      <c r="B312" s="5"/>
      <c r="C312" s="5"/>
      <c r="D312" s="5"/>
      <c r="E312" s="5"/>
      <c r="F312" s="5">
        <f t="shared" si="9"/>
        <v>0</v>
      </c>
    </row>
    <row r="313" spans="1:6" x14ac:dyDescent="0.55000000000000004">
      <c r="A313" s="4">
        <v>22</v>
      </c>
      <c r="B313" s="5"/>
      <c r="C313" s="5"/>
      <c r="D313" s="5"/>
      <c r="E313" s="5"/>
      <c r="F313" s="5">
        <f t="shared" si="9"/>
        <v>0</v>
      </c>
    </row>
    <row r="314" spans="1:6" x14ac:dyDescent="0.55000000000000004">
      <c r="A314" s="4">
        <v>23</v>
      </c>
      <c r="B314" s="5"/>
      <c r="C314" s="5"/>
      <c r="D314" s="5"/>
      <c r="E314" s="5"/>
      <c r="F314" s="5">
        <f t="shared" si="9"/>
        <v>0</v>
      </c>
    </row>
    <row r="315" spans="1:6" x14ac:dyDescent="0.55000000000000004">
      <c r="A315" s="4">
        <v>24</v>
      </c>
      <c r="B315" s="5"/>
      <c r="C315" s="5"/>
      <c r="D315" s="5"/>
      <c r="E315" s="5"/>
      <c r="F315" s="5">
        <f t="shared" si="9"/>
        <v>0</v>
      </c>
    </row>
    <row r="316" spans="1:6" x14ac:dyDescent="0.55000000000000004">
      <c r="A316" s="4">
        <v>25</v>
      </c>
      <c r="B316" s="5"/>
      <c r="C316" s="5"/>
      <c r="D316" s="5"/>
      <c r="E316" s="5"/>
      <c r="F316" s="5">
        <f t="shared" si="9"/>
        <v>0</v>
      </c>
    </row>
    <row r="317" spans="1:6" x14ac:dyDescent="0.55000000000000004">
      <c r="A317" s="344" t="s">
        <v>8</v>
      </c>
      <c r="B317" s="344"/>
      <c r="C317" s="344"/>
      <c r="D317" s="344"/>
      <c r="E317" s="344"/>
      <c r="F317" s="5">
        <f>SUM(F292:F316)</f>
        <v>0</v>
      </c>
    </row>
    <row r="321" spans="1:6" x14ac:dyDescent="0.55000000000000004">
      <c r="A321" s="358" t="s">
        <v>0</v>
      </c>
      <c r="B321" s="358"/>
      <c r="C321" s="358"/>
      <c r="D321" s="358"/>
      <c r="E321" s="358"/>
      <c r="F321" s="358"/>
    </row>
    <row r="322" spans="1:6" x14ac:dyDescent="0.55000000000000004">
      <c r="A322" s="358" t="s">
        <v>1</v>
      </c>
      <c r="B322" s="358"/>
      <c r="C322" s="358"/>
      <c r="D322" s="358"/>
      <c r="E322" s="358"/>
      <c r="F322" s="358"/>
    </row>
    <row r="323" spans="1:6" x14ac:dyDescent="0.55000000000000004">
      <c r="A323" s="2" t="s">
        <v>2</v>
      </c>
      <c r="B323" s="2" t="s">
        <v>3</v>
      </c>
      <c r="C323" s="2" t="s">
        <v>4</v>
      </c>
      <c r="D323" s="2" t="s">
        <v>5</v>
      </c>
      <c r="E323" s="3" t="s">
        <v>6</v>
      </c>
      <c r="F323" s="2" t="s">
        <v>7</v>
      </c>
    </row>
    <row r="324" spans="1:6" x14ac:dyDescent="0.55000000000000004">
      <c r="A324" s="4">
        <v>1</v>
      </c>
      <c r="B324" s="5"/>
      <c r="C324" s="5"/>
      <c r="D324" s="5"/>
      <c r="E324" s="5"/>
      <c r="F324" s="5">
        <f>C324*E324</f>
        <v>0</v>
      </c>
    </row>
    <row r="325" spans="1:6" x14ac:dyDescent="0.55000000000000004">
      <c r="A325" s="4">
        <v>2</v>
      </c>
      <c r="B325" s="5"/>
      <c r="C325" s="5"/>
      <c r="D325" s="5"/>
      <c r="E325" s="5"/>
      <c r="F325" s="5">
        <f t="shared" ref="F325:F348" si="10">C325*E325</f>
        <v>0</v>
      </c>
    </row>
    <row r="326" spans="1:6" x14ac:dyDescent="0.55000000000000004">
      <c r="A326" s="4">
        <v>3</v>
      </c>
      <c r="B326" s="5"/>
      <c r="C326" s="5"/>
      <c r="D326" s="5"/>
      <c r="E326" s="5"/>
      <c r="F326" s="5">
        <f t="shared" si="10"/>
        <v>0</v>
      </c>
    </row>
    <row r="327" spans="1:6" x14ac:dyDescent="0.55000000000000004">
      <c r="A327" s="4">
        <v>4</v>
      </c>
      <c r="B327" s="5"/>
      <c r="C327" s="5"/>
      <c r="D327" s="5"/>
      <c r="E327" s="5"/>
      <c r="F327" s="5">
        <f t="shared" si="10"/>
        <v>0</v>
      </c>
    </row>
    <row r="328" spans="1:6" x14ac:dyDescent="0.55000000000000004">
      <c r="A328" s="4">
        <v>5</v>
      </c>
      <c r="B328" s="5"/>
      <c r="C328" s="5"/>
      <c r="D328" s="5"/>
      <c r="E328" s="5"/>
      <c r="F328" s="5">
        <f t="shared" si="10"/>
        <v>0</v>
      </c>
    </row>
    <row r="329" spans="1:6" x14ac:dyDescent="0.55000000000000004">
      <c r="A329" s="4">
        <v>6</v>
      </c>
      <c r="B329" s="5"/>
      <c r="C329" s="5"/>
      <c r="D329" s="5"/>
      <c r="E329" s="5"/>
      <c r="F329" s="5">
        <f t="shared" si="10"/>
        <v>0</v>
      </c>
    </row>
    <row r="330" spans="1:6" x14ac:dyDescent="0.55000000000000004">
      <c r="A330" s="4">
        <v>7</v>
      </c>
      <c r="B330" s="5"/>
      <c r="C330" s="5"/>
      <c r="D330" s="5"/>
      <c r="E330" s="5"/>
      <c r="F330" s="5">
        <f t="shared" si="10"/>
        <v>0</v>
      </c>
    </row>
    <row r="331" spans="1:6" x14ac:dyDescent="0.55000000000000004">
      <c r="A331" s="4">
        <v>8</v>
      </c>
      <c r="B331" s="5"/>
      <c r="C331" s="5"/>
      <c r="D331" s="5"/>
      <c r="E331" s="5"/>
      <c r="F331" s="5">
        <f t="shared" si="10"/>
        <v>0</v>
      </c>
    </row>
    <row r="332" spans="1:6" x14ac:dyDescent="0.55000000000000004">
      <c r="A332" s="4">
        <v>9</v>
      </c>
      <c r="B332" s="5"/>
      <c r="C332" s="5"/>
      <c r="D332" s="5"/>
      <c r="E332" s="5"/>
      <c r="F332" s="5">
        <f t="shared" si="10"/>
        <v>0</v>
      </c>
    </row>
    <row r="333" spans="1:6" x14ac:dyDescent="0.55000000000000004">
      <c r="A333" s="4">
        <v>10</v>
      </c>
      <c r="B333" s="5"/>
      <c r="C333" s="5"/>
      <c r="D333" s="5"/>
      <c r="E333" s="5"/>
      <c r="F333" s="5">
        <f t="shared" si="10"/>
        <v>0</v>
      </c>
    </row>
    <row r="334" spans="1:6" x14ac:dyDescent="0.55000000000000004">
      <c r="A334" s="4">
        <v>11</v>
      </c>
      <c r="B334" s="5"/>
      <c r="C334" s="5"/>
      <c r="D334" s="5"/>
      <c r="E334" s="5"/>
      <c r="F334" s="5">
        <f t="shared" si="10"/>
        <v>0</v>
      </c>
    </row>
    <row r="335" spans="1:6" x14ac:dyDescent="0.55000000000000004">
      <c r="A335" s="4">
        <v>12</v>
      </c>
      <c r="B335" s="5"/>
      <c r="C335" s="5"/>
      <c r="D335" s="5"/>
      <c r="E335" s="5"/>
      <c r="F335" s="5">
        <f t="shared" si="10"/>
        <v>0</v>
      </c>
    </row>
    <row r="336" spans="1:6" x14ac:dyDescent="0.55000000000000004">
      <c r="A336" s="4">
        <v>13</v>
      </c>
      <c r="B336" s="5"/>
      <c r="C336" s="5"/>
      <c r="D336" s="5"/>
      <c r="E336" s="5"/>
      <c r="F336" s="5">
        <f t="shared" si="10"/>
        <v>0</v>
      </c>
    </row>
    <row r="337" spans="1:6" x14ac:dyDescent="0.55000000000000004">
      <c r="A337" s="4">
        <v>14</v>
      </c>
      <c r="B337" s="5"/>
      <c r="C337" s="5"/>
      <c r="D337" s="5"/>
      <c r="E337" s="5"/>
      <c r="F337" s="5">
        <f t="shared" si="10"/>
        <v>0</v>
      </c>
    </row>
    <row r="338" spans="1:6" x14ac:dyDescent="0.55000000000000004">
      <c r="A338" s="4">
        <v>15</v>
      </c>
      <c r="B338" s="5"/>
      <c r="C338" s="5"/>
      <c r="D338" s="5"/>
      <c r="E338" s="5"/>
      <c r="F338" s="5">
        <f t="shared" si="10"/>
        <v>0</v>
      </c>
    </row>
    <row r="339" spans="1:6" x14ac:dyDescent="0.55000000000000004">
      <c r="A339" s="4">
        <v>16</v>
      </c>
      <c r="B339" s="5"/>
      <c r="C339" s="5"/>
      <c r="D339" s="5"/>
      <c r="E339" s="5"/>
      <c r="F339" s="5">
        <f t="shared" si="10"/>
        <v>0</v>
      </c>
    </row>
    <row r="340" spans="1:6" x14ac:dyDescent="0.55000000000000004">
      <c r="A340" s="4">
        <v>17</v>
      </c>
      <c r="B340" s="5"/>
      <c r="C340" s="5"/>
      <c r="D340" s="5"/>
      <c r="E340" s="5"/>
      <c r="F340" s="5">
        <f t="shared" si="10"/>
        <v>0</v>
      </c>
    </row>
    <row r="341" spans="1:6" x14ac:dyDescent="0.55000000000000004">
      <c r="A341" s="4">
        <v>18</v>
      </c>
      <c r="B341" s="5"/>
      <c r="C341" s="5"/>
      <c r="D341" s="5"/>
      <c r="E341" s="5"/>
      <c r="F341" s="5">
        <f t="shared" si="10"/>
        <v>0</v>
      </c>
    </row>
    <row r="342" spans="1:6" x14ac:dyDescent="0.55000000000000004">
      <c r="A342" s="4">
        <v>19</v>
      </c>
      <c r="B342" s="5"/>
      <c r="C342" s="5"/>
      <c r="D342" s="5"/>
      <c r="E342" s="5"/>
      <c r="F342" s="5">
        <f t="shared" si="10"/>
        <v>0</v>
      </c>
    </row>
    <row r="343" spans="1:6" x14ac:dyDescent="0.55000000000000004">
      <c r="A343" s="4">
        <v>20</v>
      </c>
      <c r="B343" s="5"/>
      <c r="C343" s="5"/>
      <c r="D343" s="5"/>
      <c r="E343" s="5"/>
      <c r="F343" s="5">
        <f t="shared" si="10"/>
        <v>0</v>
      </c>
    </row>
    <row r="344" spans="1:6" x14ac:dyDescent="0.55000000000000004">
      <c r="A344" s="4">
        <v>21</v>
      </c>
      <c r="B344" s="5"/>
      <c r="C344" s="5"/>
      <c r="D344" s="5"/>
      <c r="E344" s="5"/>
      <c r="F344" s="5">
        <f t="shared" si="10"/>
        <v>0</v>
      </c>
    </row>
    <row r="345" spans="1:6" x14ac:dyDescent="0.55000000000000004">
      <c r="A345" s="4">
        <v>22</v>
      </c>
      <c r="B345" s="5"/>
      <c r="C345" s="5"/>
      <c r="D345" s="5"/>
      <c r="E345" s="5"/>
      <c r="F345" s="5">
        <f t="shared" si="10"/>
        <v>0</v>
      </c>
    </row>
    <row r="346" spans="1:6" x14ac:dyDescent="0.55000000000000004">
      <c r="A346" s="4">
        <v>23</v>
      </c>
      <c r="B346" s="5"/>
      <c r="C346" s="5"/>
      <c r="D346" s="5"/>
      <c r="E346" s="5"/>
      <c r="F346" s="5">
        <f t="shared" si="10"/>
        <v>0</v>
      </c>
    </row>
    <row r="347" spans="1:6" x14ac:dyDescent="0.55000000000000004">
      <c r="A347" s="4">
        <v>24</v>
      </c>
      <c r="B347" s="5"/>
      <c r="C347" s="5"/>
      <c r="D347" s="5"/>
      <c r="E347" s="5"/>
      <c r="F347" s="5">
        <f t="shared" si="10"/>
        <v>0</v>
      </c>
    </row>
    <row r="348" spans="1:6" x14ac:dyDescent="0.55000000000000004">
      <c r="A348" s="4">
        <v>25</v>
      </c>
      <c r="B348" s="5"/>
      <c r="C348" s="5"/>
      <c r="D348" s="5"/>
      <c r="E348" s="5"/>
      <c r="F348" s="5">
        <f t="shared" si="10"/>
        <v>0</v>
      </c>
    </row>
    <row r="349" spans="1:6" x14ac:dyDescent="0.55000000000000004">
      <c r="A349" s="344" t="s">
        <v>8</v>
      </c>
      <c r="B349" s="344"/>
      <c r="C349" s="344"/>
      <c r="D349" s="344"/>
      <c r="E349" s="344"/>
      <c r="F349" s="5">
        <f>SUM(F324:F348)</f>
        <v>0</v>
      </c>
    </row>
    <row r="353" spans="1:6" x14ac:dyDescent="0.55000000000000004">
      <c r="A353" s="358" t="s">
        <v>0</v>
      </c>
      <c r="B353" s="358"/>
      <c r="C353" s="358"/>
      <c r="D353" s="358"/>
      <c r="E353" s="358"/>
      <c r="F353" s="358"/>
    </row>
    <row r="354" spans="1:6" x14ac:dyDescent="0.55000000000000004">
      <c r="A354" s="358" t="s">
        <v>1</v>
      </c>
      <c r="B354" s="358"/>
      <c r="C354" s="358"/>
      <c r="D354" s="358"/>
      <c r="E354" s="358"/>
      <c r="F354" s="358"/>
    </row>
    <row r="355" spans="1:6" x14ac:dyDescent="0.55000000000000004">
      <c r="A355" s="2" t="s">
        <v>2</v>
      </c>
      <c r="B355" s="2" t="s">
        <v>3</v>
      </c>
      <c r="C355" s="2" t="s">
        <v>4</v>
      </c>
      <c r="D355" s="2" t="s">
        <v>5</v>
      </c>
      <c r="E355" s="3" t="s">
        <v>6</v>
      </c>
      <c r="F355" s="2" t="s">
        <v>7</v>
      </c>
    </row>
    <row r="356" spans="1:6" x14ac:dyDescent="0.55000000000000004">
      <c r="A356" s="4">
        <v>1</v>
      </c>
      <c r="B356" s="5"/>
      <c r="C356" s="5"/>
      <c r="D356" s="5"/>
      <c r="E356" s="5"/>
      <c r="F356" s="5">
        <f>C356*E356</f>
        <v>0</v>
      </c>
    </row>
    <row r="357" spans="1:6" x14ac:dyDescent="0.55000000000000004">
      <c r="A357" s="4">
        <v>2</v>
      </c>
      <c r="B357" s="5"/>
      <c r="C357" s="5"/>
      <c r="D357" s="5"/>
      <c r="E357" s="5"/>
      <c r="F357" s="5">
        <f t="shared" ref="F357:F380" si="11">C357*E357</f>
        <v>0</v>
      </c>
    </row>
    <row r="358" spans="1:6" x14ac:dyDescent="0.55000000000000004">
      <c r="A358" s="4">
        <v>3</v>
      </c>
      <c r="B358" s="5"/>
      <c r="C358" s="5"/>
      <c r="D358" s="5"/>
      <c r="E358" s="5"/>
      <c r="F358" s="5">
        <f t="shared" si="11"/>
        <v>0</v>
      </c>
    </row>
    <row r="359" spans="1:6" x14ac:dyDescent="0.55000000000000004">
      <c r="A359" s="4">
        <v>4</v>
      </c>
      <c r="B359" s="5"/>
      <c r="C359" s="5"/>
      <c r="D359" s="5"/>
      <c r="E359" s="5"/>
      <c r="F359" s="5">
        <f t="shared" si="11"/>
        <v>0</v>
      </c>
    </row>
    <row r="360" spans="1:6" x14ac:dyDescent="0.55000000000000004">
      <c r="A360" s="4">
        <v>5</v>
      </c>
      <c r="B360" s="5"/>
      <c r="C360" s="5"/>
      <c r="D360" s="5"/>
      <c r="E360" s="5"/>
      <c r="F360" s="5">
        <f t="shared" si="11"/>
        <v>0</v>
      </c>
    </row>
    <row r="361" spans="1:6" x14ac:dyDescent="0.55000000000000004">
      <c r="A361" s="4">
        <v>6</v>
      </c>
      <c r="B361" s="5"/>
      <c r="C361" s="5"/>
      <c r="D361" s="5"/>
      <c r="E361" s="5"/>
      <c r="F361" s="5">
        <f t="shared" si="11"/>
        <v>0</v>
      </c>
    </row>
    <row r="362" spans="1:6" x14ac:dyDescent="0.55000000000000004">
      <c r="A362" s="4">
        <v>7</v>
      </c>
      <c r="B362" s="5"/>
      <c r="C362" s="5"/>
      <c r="D362" s="5"/>
      <c r="E362" s="5"/>
      <c r="F362" s="5">
        <f t="shared" si="11"/>
        <v>0</v>
      </c>
    </row>
    <row r="363" spans="1:6" x14ac:dyDescent="0.55000000000000004">
      <c r="A363" s="4">
        <v>8</v>
      </c>
      <c r="B363" s="5"/>
      <c r="C363" s="5"/>
      <c r="D363" s="5"/>
      <c r="E363" s="5"/>
      <c r="F363" s="5">
        <f t="shared" si="11"/>
        <v>0</v>
      </c>
    </row>
    <row r="364" spans="1:6" x14ac:dyDescent="0.55000000000000004">
      <c r="A364" s="4">
        <v>9</v>
      </c>
      <c r="B364" s="5"/>
      <c r="C364" s="5"/>
      <c r="D364" s="5"/>
      <c r="E364" s="5"/>
      <c r="F364" s="5">
        <f t="shared" si="11"/>
        <v>0</v>
      </c>
    </row>
    <row r="365" spans="1:6" x14ac:dyDescent="0.55000000000000004">
      <c r="A365" s="4">
        <v>10</v>
      </c>
      <c r="B365" s="5"/>
      <c r="C365" s="5"/>
      <c r="D365" s="5"/>
      <c r="E365" s="5"/>
      <c r="F365" s="5">
        <f t="shared" si="11"/>
        <v>0</v>
      </c>
    </row>
    <row r="366" spans="1:6" x14ac:dyDescent="0.55000000000000004">
      <c r="A366" s="4">
        <v>11</v>
      </c>
      <c r="B366" s="5"/>
      <c r="C366" s="5"/>
      <c r="D366" s="5"/>
      <c r="E366" s="5"/>
      <c r="F366" s="5">
        <f t="shared" si="11"/>
        <v>0</v>
      </c>
    </row>
    <row r="367" spans="1:6" x14ac:dyDescent="0.55000000000000004">
      <c r="A367" s="4">
        <v>12</v>
      </c>
      <c r="B367" s="5"/>
      <c r="C367" s="5"/>
      <c r="D367" s="5"/>
      <c r="E367" s="5"/>
      <c r="F367" s="5">
        <f t="shared" si="11"/>
        <v>0</v>
      </c>
    </row>
    <row r="368" spans="1:6" x14ac:dyDescent="0.55000000000000004">
      <c r="A368" s="4">
        <v>13</v>
      </c>
      <c r="B368" s="5"/>
      <c r="C368" s="5"/>
      <c r="D368" s="5"/>
      <c r="E368" s="5"/>
      <c r="F368" s="5">
        <f t="shared" si="11"/>
        <v>0</v>
      </c>
    </row>
    <row r="369" spans="1:6" x14ac:dyDescent="0.55000000000000004">
      <c r="A369" s="4">
        <v>14</v>
      </c>
      <c r="B369" s="5"/>
      <c r="C369" s="5"/>
      <c r="D369" s="5"/>
      <c r="E369" s="5"/>
      <c r="F369" s="5">
        <f t="shared" si="11"/>
        <v>0</v>
      </c>
    </row>
    <row r="370" spans="1:6" x14ac:dyDescent="0.55000000000000004">
      <c r="A370" s="4">
        <v>15</v>
      </c>
      <c r="B370" s="5"/>
      <c r="C370" s="5"/>
      <c r="D370" s="5"/>
      <c r="E370" s="5"/>
      <c r="F370" s="5">
        <f t="shared" si="11"/>
        <v>0</v>
      </c>
    </row>
    <row r="371" spans="1:6" x14ac:dyDescent="0.55000000000000004">
      <c r="A371" s="4">
        <v>16</v>
      </c>
      <c r="B371" s="5"/>
      <c r="C371" s="5"/>
      <c r="D371" s="5"/>
      <c r="E371" s="5"/>
      <c r="F371" s="5">
        <f t="shared" si="11"/>
        <v>0</v>
      </c>
    </row>
    <row r="372" spans="1:6" x14ac:dyDescent="0.55000000000000004">
      <c r="A372" s="4">
        <v>17</v>
      </c>
      <c r="B372" s="5"/>
      <c r="C372" s="5"/>
      <c r="D372" s="5"/>
      <c r="E372" s="5"/>
      <c r="F372" s="5">
        <f t="shared" si="11"/>
        <v>0</v>
      </c>
    </row>
    <row r="373" spans="1:6" x14ac:dyDescent="0.55000000000000004">
      <c r="A373" s="4">
        <v>18</v>
      </c>
      <c r="B373" s="5"/>
      <c r="C373" s="5"/>
      <c r="D373" s="5"/>
      <c r="E373" s="5"/>
      <c r="F373" s="5">
        <f t="shared" si="11"/>
        <v>0</v>
      </c>
    </row>
    <row r="374" spans="1:6" x14ac:dyDescent="0.55000000000000004">
      <c r="A374" s="4">
        <v>19</v>
      </c>
      <c r="B374" s="5"/>
      <c r="C374" s="5"/>
      <c r="D374" s="5"/>
      <c r="E374" s="5"/>
      <c r="F374" s="5">
        <f t="shared" si="11"/>
        <v>0</v>
      </c>
    </row>
    <row r="375" spans="1:6" x14ac:dyDescent="0.55000000000000004">
      <c r="A375" s="4">
        <v>20</v>
      </c>
      <c r="B375" s="5"/>
      <c r="C375" s="5"/>
      <c r="D375" s="5"/>
      <c r="E375" s="5"/>
      <c r="F375" s="5">
        <f t="shared" si="11"/>
        <v>0</v>
      </c>
    </row>
    <row r="376" spans="1:6" x14ac:dyDescent="0.55000000000000004">
      <c r="A376" s="4">
        <v>21</v>
      </c>
      <c r="B376" s="5"/>
      <c r="C376" s="5"/>
      <c r="D376" s="5"/>
      <c r="E376" s="5"/>
      <c r="F376" s="5">
        <f t="shared" si="11"/>
        <v>0</v>
      </c>
    </row>
    <row r="377" spans="1:6" x14ac:dyDescent="0.55000000000000004">
      <c r="A377" s="4">
        <v>22</v>
      </c>
      <c r="B377" s="5"/>
      <c r="C377" s="5"/>
      <c r="D377" s="5"/>
      <c r="E377" s="5"/>
      <c r="F377" s="5">
        <f t="shared" si="11"/>
        <v>0</v>
      </c>
    </row>
    <row r="378" spans="1:6" x14ac:dyDescent="0.55000000000000004">
      <c r="A378" s="4">
        <v>23</v>
      </c>
      <c r="B378" s="5"/>
      <c r="C378" s="5"/>
      <c r="D378" s="5"/>
      <c r="E378" s="5"/>
      <c r="F378" s="5">
        <f t="shared" si="11"/>
        <v>0</v>
      </c>
    </row>
    <row r="379" spans="1:6" x14ac:dyDescent="0.55000000000000004">
      <c r="A379" s="4">
        <v>24</v>
      </c>
      <c r="B379" s="5"/>
      <c r="C379" s="5"/>
      <c r="D379" s="5"/>
      <c r="E379" s="5"/>
      <c r="F379" s="5">
        <f t="shared" si="11"/>
        <v>0</v>
      </c>
    </row>
    <row r="380" spans="1:6" x14ac:dyDescent="0.55000000000000004">
      <c r="A380" s="4">
        <v>25</v>
      </c>
      <c r="B380" s="5"/>
      <c r="C380" s="5"/>
      <c r="D380" s="5"/>
      <c r="E380" s="5"/>
      <c r="F380" s="5">
        <f t="shared" si="11"/>
        <v>0</v>
      </c>
    </row>
    <row r="381" spans="1:6" x14ac:dyDescent="0.55000000000000004">
      <c r="A381" s="344" t="s">
        <v>8</v>
      </c>
      <c r="B381" s="344"/>
      <c r="C381" s="344"/>
      <c r="D381" s="344"/>
      <c r="E381" s="344"/>
      <c r="F381" s="5">
        <f>SUM(F356:F380)</f>
        <v>0</v>
      </c>
    </row>
    <row r="385" spans="1:6" x14ac:dyDescent="0.55000000000000004">
      <c r="A385" s="358" t="s">
        <v>0</v>
      </c>
      <c r="B385" s="358"/>
      <c r="C385" s="358"/>
      <c r="D385" s="358"/>
      <c r="E385" s="358"/>
      <c r="F385" s="358"/>
    </row>
    <row r="386" spans="1:6" x14ac:dyDescent="0.55000000000000004">
      <c r="A386" s="358" t="s">
        <v>1</v>
      </c>
      <c r="B386" s="358"/>
      <c r="C386" s="358"/>
      <c r="D386" s="358"/>
      <c r="E386" s="358"/>
      <c r="F386" s="358"/>
    </row>
    <row r="387" spans="1:6" x14ac:dyDescent="0.55000000000000004">
      <c r="A387" s="2" t="s">
        <v>2</v>
      </c>
      <c r="B387" s="2" t="s">
        <v>3</v>
      </c>
      <c r="C387" s="2" t="s">
        <v>4</v>
      </c>
      <c r="D387" s="2" t="s">
        <v>5</v>
      </c>
      <c r="E387" s="3" t="s">
        <v>6</v>
      </c>
      <c r="F387" s="2" t="s">
        <v>7</v>
      </c>
    </row>
    <row r="388" spans="1:6" x14ac:dyDescent="0.55000000000000004">
      <c r="A388" s="4">
        <v>1</v>
      </c>
      <c r="B388" s="5"/>
      <c r="C388" s="5"/>
      <c r="D388" s="5"/>
      <c r="E388" s="5"/>
      <c r="F388" s="5">
        <f>C388*E388</f>
        <v>0</v>
      </c>
    </row>
    <row r="389" spans="1:6" x14ac:dyDescent="0.55000000000000004">
      <c r="A389" s="4">
        <v>2</v>
      </c>
      <c r="B389" s="5"/>
      <c r="C389" s="5"/>
      <c r="D389" s="5"/>
      <c r="E389" s="5"/>
      <c r="F389" s="5">
        <f t="shared" ref="F389:F412" si="12">C389*E389</f>
        <v>0</v>
      </c>
    </row>
    <row r="390" spans="1:6" x14ac:dyDescent="0.55000000000000004">
      <c r="A390" s="4">
        <v>3</v>
      </c>
      <c r="B390" s="5"/>
      <c r="C390" s="5"/>
      <c r="D390" s="5"/>
      <c r="E390" s="5"/>
      <c r="F390" s="5">
        <f t="shared" si="12"/>
        <v>0</v>
      </c>
    </row>
    <row r="391" spans="1:6" x14ac:dyDescent="0.55000000000000004">
      <c r="A391" s="4">
        <v>4</v>
      </c>
      <c r="B391" s="5"/>
      <c r="C391" s="5"/>
      <c r="D391" s="5"/>
      <c r="E391" s="5"/>
      <c r="F391" s="5">
        <f t="shared" si="12"/>
        <v>0</v>
      </c>
    </row>
    <row r="392" spans="1:6" x14ac:dyDescent="0.55000000000000004">
      <c r="A392" s="4">
        <v>5</v>
      </c>
      <c r="B392" s="5"/>
      <c r="C392" s="5"/>
      <c r="D392" s="5"/>
      <c r="E392" s="5"/>
      <c r="F392" s="5">
        <f t="shared" si="12"/>
        <v>0</v>
      </c>
    </row>
    <row r="393" spans="1:6" x14ac:dyDescent="0.55000000000000004">
      <c r="A393" s="4">
        <v>6</v>
      </c>
      <c r="B393" s="5"/>
      <c r="C393" s="5"/>
      <c r="D393" s="5"/>
      <c r="E393" s="5"/>
      <c r="F393" s="5">
        <f t="shared" si="12"/>
        <v>0</v>
      </c>
    </row>
    <row r="394" spans="1:6" x14ac:dyDescent="0.55000000000000004">
      <c r="A394" s="4">
        <v>7</v>
      </c>
      <c r="B394" s="5"/>
      <c r="C394" s="5"/>
      <c r="D394" s="5"/>
      <c r="E394" s="5"/>
      <c r="F394" s="5">
        <f t="shared" si="12"/>
        <v>0</v>
      </c>
    </row>
    <row r="395" spans="1:6" x14ac:dyDescent="0.55000000000000004">
      <c r="A395" s="4">
        <v>8</v>
      </c>
      <c r="B395" s="5"/>
      <c r="C395" s="5"/>
      <c r="D395" s="5"/>
      <c r="E395" s="5"/>
      <c r="F395" s="5">
        <f t="shared" si="12"/>
        <v>0</v>
      </c>
    </row>
    <row r="396" spans="1:6" x14ac:dyDescent="0.55000000000000004">
      <c r="A396" s="4">
        <v>9</v>
      </c>
      <c r="B396" s="5"/>
      <c r="C396" s="5"/>
      <c r="D396" s="5"/>
      <c r="E396" s="5"/>
      <c r="F396" s="5">
        <f t="shared" si="12"/>
        <v>0</v>
      </c>
    </row>
    <row r="397" spans="1:6" x14ac:dyDescent="0.55000000000000004">
      <c r="A397" s="4">
        <v>10</v>
      </c>
      <c r="B397" s="5"/>
      <c r="C397" s="5"/>
      <c r="D397" s="5"/>
      <c r="E397" s="5"/>
      <c r="F397" s="5">
        <f t="shared" si="12"/>
        <v>0</v>
      </c>
    </row>
    <row r="398" spans="1:6" x14ac:dyDescent="0.55000000000000004">
      <c r="A398" s="4">
        <v>11</v>
      </c>
      <c r="B398" s="5"/>
      <c r="C398" s="5"/>
      <c r="D398" s="5"/>
      <c r="E398" s="5"/>
      <c r="F398" s="5">
        <f t="shared" si="12"/>
        <v>0</v>
      </c>
    </row>
    <row r="399" spans="1:6" x14ac:dyDescent="0.55000000000000004">
      <c r="A399" s="4">
        <v>12</v>
      </c>
      <c r="B399" s="5"/>
      <c r="C399" s="5"/>
      <c r="D399" s="5"/>
      <c r="E399" s="5"/>
      <c r="F399" s="5">
        <f t="shared" si="12"/>
        <v>0</v>
      </c>
    </row>
    <row r="400" spans="1:6" x14ac:dyDescent="0.55000000000000004">
      <c r="A400" s="4">
        <v>13</v>
      </c>
      <c r="B400" s="5"/>
      <c r="C400" s="5"/>
      <c r="D400" s="5"/>
      <c r="E400" s="5"/>
      <c r="F400" s="5">
        <f t="shared" si="12"/>
        <v>0</v>
      </c>
    </row>
    <row r="401" spans="1:6" x14ac:dyDescent="0.55000000000000004">
      <c r="A401" s="4">
        <v>14</v>
      </c>
      <c r="B401" s="5"/>
      <c r="C401" s="5"/>
      <c r="D401" s="5"/>
      <c r="E401" s="5"/>
      <c r="F401" s="5">
        <f t="shared" si="12"/>
        <v>0</v>
      </c>
    </row>
    <row r="402" spans="1:6" x14ac:dyDescent="0.55000000000000004">
      <c r="A402" s="4">
        <v>15</v>
      </c>
      <c r="B402" s="5"/>
      <c r="C402" s="5"/>
      <c r="D402" s="5"/>
      <c r="E402" s="5"/>
      <c r="F402" s="5">
        <f t="shared" si="12"/>
        <v>0</v>
      </c>
    </row>
    <row r="403" spans="1:6" x14ac:dyDescent="0.55000000000000004">
      <c r="A403" s="4">
        <v>16</v>
      </c>
      <c r="B403" s="5"/>
      <c r="C403" s="5"/>
      <c r="D403" s="5"/>
      <c r="E403" s="5"/>
      <c r="F403" s="5">
        <f t="shared" si="12"/>
        <v>0</v>
      </c>
    </row>
    <row r="404" spans="1:6" x14ac:dyDescent="0.55000000000000004">
      <c r="A404" s="4">
        <v>17</v>
      </c>
      <c r="B404" s="5"/>
      <c r="C404" s="5"/>
      <c r="D404" s="5"/>
      <c r="E404" s="5"/>
      <c r="F404" s="5">
        <f t="shared" si="12"/>
        <v>0</v>
      </c>
    </row>
    <row r="405" spans="1:6" x14ac:dyDescent="0.55000000000000004">
      <c r="A405" s="4">
        <v>18</v>
      </c>
      <c r="B405" s="5"/>
      <c r="C405" s="5"/>
      <c r="D405" s="5"/>
      <c r="E405" s="5"/>
      <c r="F405" s="5">
        <f t="shared" si="12"/>
        <v>0</v>
      </c>
    </row>
    <row r="406" spans="1:6" x14ac:dyDescent="0.55000000000000004">
      <c r="A406" s="4">
        <v>19</v>
      </c>
      <c r="B406" s="5"/>
      <c r="C406" s="5"/>
      <c r="D406" s="5"/>
      <c r="E406" s="5"/>
      <c r="F406" s="5">
        <f t="shared" si="12"/>
        <v>0</v>
      </c>
    </row>
    <row r="407" spans="1:6" x14ac:dyDescent="0.55000000000000004">
      <c r="A407" s="4">
        <v>20</v>
      </c>
      <c r="B407" s="5"/>
      <c r="C407" s="5"/>
      <c r="D407" s="5"/>
      <c r="E407" s="5"/>
      <c r="F407" s="5">
        <f t="shared" si="12"/>
        <v>0</v>
      </c>
    </row>
    <row r="408" spans="1:6" x14ac:dyDescent="0.55000000000000004">
      <c r="A408" s="4">
        <v>21</v>
      </c>
      <c r="B408" s="5"/>
      <c r="C408" s="5"/>
      <c r="D408" s="5"/>
      <c r="E408" s="5"/>
      <c r="F408" s="5">
        <f t="shared" si="12"/>
        <v>0</v>
      </c>
    </row>
    <row r="409" spans="1:6" x14ac:dyDescent="0.55000000000000004">
      <c r="A409" s="4">
        <v>22</v>
      </c>
      <c r="B409" s="5"/>
      <c r="C409" s="5"/>
      <c r="D409" s="5"/>
      <c r="E409" s="5"/>
      <c r="F409" s="5">
        <f t="shared" si="12"/>
        <v>0</v>
      </c>
    </row>
    <row r="410" spans="1:6" x14ac:dyDescent="0.55000000000000004">
      <c r="A410" s="4">
        <v>23</v>
      </c>
      <c r="B410" s="5"/>
      <c r="C410" s="5"/>
      <c r="D410" s="5"/>
      <c r="E410" s="5"/>
      <c r="F410" s="5">
        <f t="shared" si="12"/>
        <v>0</v>
      </c>
    </row>
    <row r="411" spans="1:6" x14ac:dyDescent="0.55000000000000004">
      <c r="A411" s="4">
        <v>24</v>
      </c>
      <c r="B411" s="5"/>
      <c r="C411" s="5"/>
      <c r="D411" s="5"/>
      <c r="E411" s="5"/>
      <c r="F411" s="5">
        <f t="shared" si="12"/>
        <v>0</v>
      </c>
    </row>
    <row r="412" spans="1:6" x14ac:dyDescent="0.55000000000000004">
      <c r="A412" s="4">
        <v>25</v>
      </c>
      <c r="B412" s="5"/>
      <c r="C412" s="5"/>
      <c r="D412" s="5"/>
      <c r="E412" s="5"/>
      <c r="F412" s="5">
        <f t="shared" si="12"/>
        <v>0</v>
      </c>
    </row>
    <row r="413" spans="1:6" x14ac:dyDescent="0.55000000000000004">
      <c r="A413" s="344" t="s">
        <v>8</v>
      </c>
      <c r="B413" s="344"/>
      <c r="C413" s="344"/>
      <c r="D413" s="344"/>
      <c r="E413" s="344"/>
      <c r="F413" s="5">
        <f>SUM(F388:F412)</f>
        <v>0</v>
      </c>
    </row>
    <row r="417" spans="1:6" x14ac:dyDescent="0.55000000000000004">
      <c r="A417" s="358" t="s">
        <v>0</v>
      </c>
      <c r="B417" s="358"/>
      <c r="C417" s="358"/>
      <c r="D417" s="358"/>
      <c r="E417" s="358"/>
      <c r="F417" s="358"/>
    </row>
    <row r="418" spans="1:6" x14ac:dyDescent="0.55000000000000004">
      <c r="A418" s="358" t="s">
        <v>1</v>
      </c>
      <c r="B418" s="358"/>
      <c r="C418" s="358"/>
      <c r="D418" s="358"/>
      <c r="E418" s="358"/>
      <c r="F418" s="358"/>
    </row>
    <row r="419" spans="1:6" x14ac:dyDescent="0.55000000000000004">
      <c r="A419" s="2" t="s">
        <v>2</v>
      </c>
      <c r="B419" s="2" t="s">
        <v>3</v>
      </c>
      <c r="C419" s="2" t="s">
        <v>4</v>
      </c>
      <c r="D419" s="2" t="s">
        <v>5</v>
      </c>
      <c r="E419" s="3" t="s">
        <v>6</v>
      </c>
      <c r="F419" s="2" t="s">
        <v>7</v>
      </c>
    </row>
    <row r="420" spans="1:6" x14ac:dyDescent="0.55000000000000004">
      <c r="A420" s="4">
        <v>1</v>
      </c>
      <c r="B420" s="5"/>
      <c r="C420" s="5"/>
      <c r="D420" s="5"/>
      <c r="E420" s="5"/>
      <c r="F420" s="5">
        <f>C420*E420</f>
        <v>0</v>
      </c>
    </row>
    <row r="421" spans="1:6" x14ac:dyDescent="0.55000000000000004">
      <c r="A421" s="4">
        <v>2</v>
      </c>
      <c r="B421" s="5"/>
      <c r="C421" s="5"/>
      <c r="D421" s="5"/>
      <c r="E421" s="5"/>
      <c r="F421" s="5">
        <f t="shared" ref="F421:F444" si="13">C421*E421</f>
        <v>0</v>
      </c>
    </row>
    <row r="422" spans="1:6" x14ac:dyDescent="0.55000000000000004">
      <c r="A422" s="4">
        <v>3</v>
      </c>
      <c r="B422" s="5"/>
      <c r="C422" s="5"/>
      <c r="D422" s="5"/>
      <c r="E422" s="5"/>
      <c r="F422" s="5">
        <f t="shared" si="13"/>
        <v>0</v>
      </c>
    </row>
    <row r="423" spans="1:6" x14ac:dyDescent="0.55000000000000004">
      <c r="A423" s="4">
        <v>4</v>
      </c>
      <c r="B423" s="5"/>
      <c r="C423" s="5"/>
      <c r="D423" s="5"/>
      <c r="E423" s="5"/>
      <c r="F423" s="5">
        <f t="shared" si="13"/>
        <v>0</v>
      </c>
    </row>
    <row r="424" spans="1:6" x14ac:dyDescent="0.55000000000000004">
      <c r="A424" s="4">
        <v>5</v>
      </c>
      <c r="B424" s="5"/>
      <c r="C424" s="5"/>
      <c r="D424" s="5"/>
      <c r="E424" s="5"/>
      <c r="F424" s="5">
        <f t="shared" si="13"/>
        <v>0</v>
      </c>
    </row>
    <row r="425" spans="1:6" x14ac:dyDescent="0.55000000000000004">
      <c r="A425" s="4">
        <v>6</v>
      </c>
      <c r="B425" s="5"/>
      <c r="C425" s="5"/>
      <c r="D425" s="5"/>
      <c r="E425" s="5"/>
      <c r="F425" s="5">
        <f t="shared" si="13"/>
        <v>0</v>
      </c>
    </row>
    <row r="426" spans="1:6" x14ac:dyDescent="0.55000000000000004">
      <c r="A426" s="4">
        <v>7</v>
      </c>
      <c r="B426" s="5"/>
      <c r="C426" s="5"/>
      <c r="D426" s="5"/>
      <c r="E426" s="5"/>
      <c r="F426" s="5">
        <f t="shared" si="13"/>
        <v>0</v>
      </c>
    </row>
    <row r="427" spans="1:6" x14ac:dyDescent="0.55000000000000004">
      <c r="A427" s="4">
        <v>8</v>
      </c>
      <c r="B427" s="5"/>
      <c r="C427" s="5"/>
      <c r="D427" s="5"/>
      <c r="E427" s="5"/>
      <c r="F427" s="5">
        <f t="shared" si="13"/>
        <v>0</v>
      </c>
    </row>
    <row r="428" spans="1:6" x14ac:dyDescent="0.55000000000000004">
      <c r="A428" s="4">
        <v>9</v>
      </c>
      <c r="B428" s="5"/>
      <c r="C428" s="5"/>
      <c r="D428" s="5"/>
      <c r="E428" s="5"/>
      <c r="F428" s="5">
        <f t="shared" si="13"/>
        <v>0</v>
      </c>
    </row>
    <row r="429" spans="1:6" x14ac:dyDescent="0.55000000000000004">
      <c r="A429" s="4">
        <v>10</v>
      </c>
      <c r="B429" s="5"/>
      <c r="C429" s="5"/>
      <c r="D429" s="5"/>
      <c r="E429" s="5"/>
      <c r="F429" s="5">
        <f t="shared" si="13"/>
        <v>0</v>
      </c>
    </row>
    <row r="430" spans="1:6" x14ac:dyDescent="0.55000000000000004">
      <c r="A430" s="4">
        <v>11</v>
      </c>
      <c r="B430" s="5"/>
      <c r="C430" s="5"/>
      <c r="D430" s="5"/>
      <c r="E430" s="5"/>
      <c r="F430" s="5">
        <f t="shared" si="13"/>
        <v>0</v>
      </c>
    </row>
    <row r="431" spans="1:6" x14ac:dyDescent="0.55000000000000004">
      <c r="A431" s="4">
        <v>12</v>
      </c>
      <c r="B431" s="5"/>
      <c r="C431" s="5"/>
      <c r="D431" s="5"/>
      <c r="E431" s="5"/>
      <c r="F431" s="5">
        <f t="shared" si="13"/>
        <v>0</v>
      </c>
    </row>
    <row r="432" spans="1:6" x14ac:dyDescent="0.55000000000000004">
      <c r="A432" s="4">
        <v>13</v>
      </c>
      <c r="B432" s="5"/>
      <c r="C432" s="5"/>
      <c r="D432" s="5"/>
      <c r="E432" s="5"/>
      <c r="F432" s="5">
        <f t="shared" si="13"/>
        <v>0</v>
      </c>
    </row>
    <row r="433" spans="1:6" x14ac:dyDescent="0.55000000000000004">
      <c r="A433" s="4">
        <v>14</v>
      </c>
      <c r="B433" s="5"/>
      <c r="C433" s="5"/>
      <c r="D433" s="5"/>
      <c r="E433" s="5"/>
      <c r="F433" s="5">
        <f t="shared" si="13"/>
        <v>0</v>
      </c>
    </row>
    <row r="434" spans="1:6" x14ac:dyDescent="0.55000000000000004">
      <c r="A434" s="4">
        <v>15</v>
      </c>
      <c r="B434" s="5"/>
      <c r="C434" s="5"/>
      <c r="D434" s="5"/>
      <c r="E434" s="5"/>
      <c r="F434" s="5">
        <f t="shared" si="13"/>
        <v>0</v>
      </c>
    </row>
    <row r="435" spans="1:6" x14ac:dyDescent="0.55000000000000004">
      <c r="A435" s="4">
        <v>16</v>
      </c>
      <c r="B435" s="5"/>
      <c r="C435" s="5"/>
      <c r="D435" s="5"/>
      <c r="E435" s="5"/>
      <c r="F435" s="5">
        <f t="shared" si="13"/>
        <v>0</v>
      </c>
    </row>
    <row r="436" spans="1:6" x14ac:dyDescent="0.55000000000000004">
      <c r="A436" s="4">
        <v>17</v>
      </c>
      <c r="B436" s="5"/>
      <c r="C436" s="5"/>
      <c r="D436" s="5"/>
      <c r="E436" s="5"/>
      <c r="F436" s="5">
        <f t="shared" si="13"/>
        <v>0</v>
      </c>
    </row>
    <row r="437" spans="1:6" x14ac:dyDescent="0.55000000000000004">
      <c r="A437" s="4">
        <v>18</v>
      </c>
      <c r="B437" s="5"/>
      <c r="C437" s="5"/>
      <c r="D437" s="5"/>
      <c r="E437" s="5"/>
      <c r="F437" s="5">
        <f t="shared" si="13"/>
        <v>0</v>
      </c>
    </row>
    <row r="438" spans="1:6" x14ac:dyDescent="0.55000000000000004">
      <c r="A438" s="4">
        <v>19</v>
      </c>
      <c r="B438" s="5"/>
      <c r="C438" s="5"/>
      <c r="D438" s="5"/>
      <c r="E438" s="5"/>
      <c r="F438" s="5">
        <f t="shared" si="13"/>
        <v>0</v>
      </c>
    </row>
    <row r="439" spans="1:6" x14ac:dyDescent="0.55000000000000004">
      <c r="A439" s="4">
        <v>20</v>
      </c>
      <c r="B439" s="5"/>
      <c r="C439" s="5"/>
      <c r="D439" s="5"/>
      <c r="E439" s="5"/>
      <c r="F439" s="5">
        <f t="shared" si="13"/>
        <v>0</v>
      </c>
    </row>
    <row r="440" spans="1:6" x14ac:dyDescent="0.55000000000000004">
      <c r="A440" s="4">
        <v>21</v>
      </c>
      <c r="B440" s="5"/>
      <c r="C440" s="5"/>
      <c r="D440" s="5"/>
      <c r="E440" s="5"/>
      <c r="F440" s="5">
        <f t="shared" si="13"/>
        <v>0</v>
      </c>
    </row>
    <row r="441" spans="1:6" x14ac:dyDescent="0.55000000000000004">
      <c r="A441" s="4">
        <v>22</v>
      </c>
      <c r="B441" s="5"/>
      <c r="C441" s="5"/>
      <c r="D441" s="5"/>
      <c r="E441" s="5"/>
      <c r="F441" s="5">
        <f t="shared" si="13"/>
        <v>0</v>
      </c>
    </row>
    <row r="442" spans="1:6" x14ac:dyDescent="0.55000000000000004">
      <c r="A442" s="4">
        <v>23</v>
      </c>
      <c r="B442" s="5"/>
      <c r="C442" s="5"/>
      <c r="D442" s="5"/>
      <c r="E442" s="5"/>
      <c r="F442" s="5">
        <f t="shared" si="13"/>
        <v>0</v>
      </c>
    </row>
    <row r="443" spans="1:6" x14ac:dyDescent="0.55000000000000004">
      <c r="A443" s="4">
        <v>24</v>
      </c>
      <c r="B443" s="5"/>
      <c r="C443" s="5"/>
      <c r="D443" s="5"/>
      <c r="E443" s="5"/>
      <c r="F443" s="5">
        <f t="shared" si="13"/>
        <v>0</v>
      </c>
    </row>
    <row r="444" spans="1:6" x14ac:dyDescent="0.55000000000000004">
      <c r="A444" s="4">
        <v>25</v>
      </c>
      <c r="B444" s="5"/>
      <c r="C444" s="5"/>
      <c r="D444" s="5"/>
      <c r="E444" s="5"/>
      <c r="F444" s="5">
        <f t="shared" si="13"/>
        <v>0</v>
      </c>
    </row>
    <row r="445" spans="1:6" x14ac:dyDescent="0.55000000000000004">
      <c r="A445" s="344" t="s">
        <v>8</v>
      </c>
      <c r="B445" s="344"/>
      <c r="C445" s="344"/>
      <c r="D445" s="344"/>
      <c r="E445" s="344"/>
      <c r="F445" s="5">
        <f>SUM(F420:F444)</f>
        <v>0</v>
      </c>
    </row>
    <row r="449" spans="1:6" x14ac:dyDescent="0.55000000000000004">
      <c r="A449" s="358" t="s">
        <v>0</v>
      </c>
      <c r="B449" s="358"/>
      <c r="C449" s="358"/>
      <c r="D449" s="358"/>
      <c r="E449" s="358"/>
      <c r="F449" s="358"/>
    </row>
    <row r="450" spans="1:6" x14ac:dyDescent="0.55000000000000004">
      <c r="A450" s="358" t="s">
        <v>1</v>
      </c>
      <c r="B450" s="358"/>
      <c r="C450" s="358"/>
      <c r="D450" s="358"/>
      <c r="E450" s="358"/>
      <c r="F450" s="358"/>
    </row>
    <row r="451" spans="1:6" x14ac:dyDescent="0.55000000000000004">
      <c r="A451" s="2" t="s">
        <v>2</v>
      </c>
      <c r="B451" s="2" t="s">
        <v>3</v>
      </c>
      <c r="C451" s="2" t="s">
        <v>4</v>
      </c>
      <c r="D451" s="2" t="s">
        <v>5</v>
      </c>
      <c r="E451" s="3" t="s">
        <v>6</v>
      </c>
      <c r="F451" s="2" t="s">
        <v>7</v>
      </c>
    </row>
    <row r="452" spans="1:6" x14ac:dyDescent="0.55000000000000004">
      <c r="A452" s="4">
        <v>1</v>
      </c>
      <c r="B452" s="5"/>
      <c r="C452" s="5"/>
      <c r="D452" s="5"/>
      <c r="E452" s="5"/>
      <c r="F452" s="5">
        <f>C452*E452</f>
        <v>0</v>
      </c>
    </row>
    <row r="453" spans="1:6" x14ac:dyDescent="0.55000000000000004">
      <c r="A453" s="4">
        <v>2</v>
      </c>
      <c r="B453" s="5"/>
      <c r="C453" s="5"/>
      <c r="D453" s="5"/>
      <c r="E453" s="5"/>
      <c r="F453" s="5">
        <f t="shared" ref="F453:F476" si="14">C453*E453</f>
        <v>0</v>
      </c>
    </row>
    <row r="454" spans="1:6" x14ac:dyDescent="0.55000000000000004">
      <c r="A454" s="4">
        <v>3</v>
      </c>
      <c r="B454" s="5"/>
      <c r="C454" s="5"/>
      <c r="D454" s="5"/>
      <c r="E454" s="5"/>
      <c r="F454" s="5">
        <f t="shared" si="14"/>
        <v>0</v>
      </c>
    </row>
    <row r="455" spans="1:6" x14ac:dyDescent="0.55000000000000004">
      <c r="A455" s="4">
        <v>4</v>
      </c>
      <c r="B455" s="5"/>
      <c r="C455" s="5"/>
      <c r="D455" s="5"/>
      <c r="E455" s="5"/>
      <c r="F455" s="5">
        <f t="shared" si="14"/>
        <v>0</v>
      </c>
    </row>
    <row r="456" spans="1:6" x14ac:dyDescent="0.55000000000000004">
      <c r="A456" s="4">
        <v>5</v>
      </c>
      <c r="B456" s="5"/>
      <c r="C456" s="5"/>
      <c r="D456" s="5"/>
      <c r="E456" s="5"/>
      <c r="F456" s="5">
        <f t="shared" si="14"/>
        <v>0</v>
      </c>
    </row>
    <row r="457" spans="1:6" x14ac:dyDescent="0.55000000000000004">
      <c r="A457" s="4">
        <v>6</v>
      </c>
      <c r="B457" s="5"/>
      <c r="C457" s="5"/>
      <c r="D457" s="5"/>
      <c r="E457" s="5"/>
      <c r="F457" s="5">
        <f t="shared" si="14"/>
        <v>0</v>
      </c>
    </row>
    <row r="458" spans="1:6" x14ac:dyDescent="0.55000000000000004">
      <c r="A458" s="4">
        <v>7</v>
      </c>
      <c r="B458" s="5"/>
      <c r="C458" s="5"/>
      <c r="D458" s="5"/>
      <c r="E458" s="5"/>
      <c r="F458" s="5">
        <f t="shared" si="14"/>
        <v>0</v>
      </c>
    </row>
    <row r="459" spans="1:6" x14ac:dyDescent="0.55000000000000004">
      <c r="A459" s="4">
        <v>8</v>
      </c>
      <c r="B459" s="5"/>
      <c r="C459" s="5"/>
      <c r="D459" s="5"/>
      <c r="E459" s="5"/>
      <c r="F459" s="5">
        <f t="shared" si="14"/>
        <v>0</v>
      </c>
    </row>
    <row r="460" spans="1:6" x14ac:dyDescent="0.55000000000000004">
      <c r="A460" s="4">
        <v>9</v>
      </c>
      <c r="B460" s="5"/>
      <c r="C460" s="5"/>
      <c r="D460" s="5"/>
      <c r="E460" s="5"/>
      <c r="F460" s="5">
        <f t="shared" si="14"/>
        <v>0</v>
      </c>
    </row>
    <row r="461" spans="1:6" x14ac:dyDescent="0.55000000000000004">
      <c r="A461" s="4">
        <v>10</v>
      </c>
      <c r="B461" s="5"/>
      <c r="C461" s="5"/>
      <c r="D461" s="5"/>
      <c r="E461" s="5"/>
      <c r="F461" s="5">
        <f t="shared" si="14"/>
        <v>0</v>
      </c>
    </row>
    <row r="462" spans="1:6" x14ac:dyDescent="0.55000000000000004">
      <c r="A462" s="4">
        <v>11</v>
      </c>
      <c r="B462" s="5"/>
      <c r="C462" s="5"/>
      <c r="D462" s="5"/>
      <c r="E462" s="5"/>
      <c r="F462" s="5">
        <f t="shared" si="14"/>
        <v>0</v>
      </c>
    </row>
    <row r="463" spans="1:6" x14ac:dyDescent="0.55000000000000004">
      <c r="A463" s="4">
        <v>12</v>
      </c>
      <c r="B463" s="5"/>
      <c r="C463" s="5"/>
      <c r="D463" s="5"/>
      <c r="E463" s="5"/>
      <c r="F463" s="5">
        <f t="shared" si="14"/>
        <v>0</v>
      </c>
    </row>
    <row r="464" spans="1:6" x14ac:dyDescent="0.55000000000000004">
      <c r="A464" s="4">
        <v>13</v>
      </c>
      <c r="B464" s="5"/>
      <c r="C464" s="5"/>
      <c r="D464" s="5"/>
      <c r="E464" s="5"/>
      <c r="F464" s="5">
        <f t="shared" si="14"/>
        <v>0</v>
      </c>
    </row>
    <row r="465" spans="1:6" x14ac:dyDescent="0.55000000000000004">
      <c r="A465" s="4">
        <v>14</v>
      </c>
      <c r="B465" s="5"/>
      <c r="C465" s="5"/>
      <c r="D465" s="5"/>
      <c r="E465" s="5"/>
      <c r="F465" s="5">
        <f t="shared" si="14"/>
        <v>0</v>
      </c>
    </row>
    <row r="466" spans="1:6" x14ac:dyDescent="0.55000000000000004">
      <c r="A466" s="4">
        <v>15</v>
      </c>
      <c r="B466" s="5"/>
      <c r="C466" s="5"/>
      <c r="D466" s="5"/>
      <c r="E466" s="5"/>
      <c r="F466" s="5">
        <f t="shared" si="14"/>
        <v>0</v>
      </c>
    </row>
    <row r="467" spans="1:6" x14ac:dyDescent="0.55000000000000004">
      <c r="A467" s="4">
        <v>16</v>
      </c>
      <c r="B467" s="5"/>
      <c r="C467" s="5"/>
      <c r="D467" s="5"/>
      <c r="E467" s="5"/>
      <c r="F467" s="5">
        <f t="shared" si="14"/>
        <v>0</v>
      </c>
    </row>
    <row r="468" spans="1:6" x14ac:dyDescent="0.55000000000000004">
      <c r="A468" s="4">
        <v>17</v>
      </c>
      <c r="B468" s="5"/>
      <c r="C468" s="5"/>
      <c r="D468" s="5"/>
      <c r="E468" s="5"/>
      <c r="F468" s="5">
        <f t="shared" si="14"/>
        <v>0</v>
      </c>
    </row>
    <row r="469" spans="1:6" x14ac:dyDescent="0.55000000000000004">
      <c r="A469" s="4">
        <v>18</v>
      </c>
      <c r="B469" s="5"/>
      <c r="C469" s="5"/>
      <c r="D469" s="5"/>
      <c r="E469" s="5"/>
      <c r="F469" s="5">
        <f t="shared" si="14"/>
        <v>0</v>
      </c>
    </row>
    <row r="470" spans="1:6" x14ac:dyDescent="0.55000000000000004">
      <c r="A470" s="4">
        <v>19</v>
      </c>
      <c r="B470" s="5"/>
      <c r="C470" s="5"/>
      <c r="D470" s="5"/>
      <c r="E470" s="5"/>
      <c r="F470" s="5">
        <f t="shared" si="14"/>
        <v>0</v>
      </c>
    </row>
    <row r="471" spans="1:6" x14ac:dyDescent="0.55000000000000004">
      <c r="A471" s="4">
        <v>20</v>
      </c>
      <c r="B471" s="5"/>
      <c r="C471" s="5"/>
      <c r="D471" s="5"/>
      <c r="E471" s="5"/>
      <c r="F471" s="5">
        <f t="shared" si="14"/>
        <v>0</v>
      </c>
    </row>
    <row r="472" spans="1:6" x14ac:dyDescent="0.55000000000000004">
      <c r="A472" s="4">
        <v>21</v>
      </c>
      <c r="B472" s="5"/>
      <c r="C472" s="5"/>
      <c r="D472" s="5"/>
      <c r="E472" s="5"/>
      <c r="F472" s="5">
        <f t="shared" si="14"/>
        <v>0</v>
      </c>
    </row>
    <row r="473" spans="1:6" x14ac:dyDescent="0.55000000000000004">
      <c r="A473" s="4">
        <v>22</v>
      </c>
      <c r="B473" s="5"/>
      <c r="C473" s="5"/>
      <c r="D473" s="5"/>
      <c r="E473" s="5"/>
      <c r="F473" s="5">
        <f t="shared" si="14"/>
        <v>0</v>
      </c>
    </row>
    <row r="474" spans="1:6" x14ac:dyDescent="0.55000000000000004">
      <c r="A474" s="4">
        <v>23</v>
      </c>
      <c r="B474" s="5"/>
      <c r="C474" s="5"/>
      <c r="D474" s="5"/>
      <c r="E474" s="5"/>
      <c r="F474" s="5">
        <f t="shared" si="14"/>
        <v>0</v>
      </c>
    </row>
    <row r="475" spans="1:6" x14ac:dyDescent="0.55000000000000004">
      <c r="A475" s="4">
        <v>24</v>
      </c>
      <c r="B475" s="5"/>
      <c r="C475" s="5"/>
      <c r="D475" s="5"/>
      <c r="E475" s="5"/>
      <c r="F475" s="5">
        <f t="shared" si="14"/>
        <v>0</v>
      </c>
    </row>
    <row r="476" spans="1:6" x14ac:dyDescent="0.55000000000000004">
      <c r="A476" s="4">
        <v>25</v>
      </c>
      <c r="B476" s="5"/>
      <c r="C476" s="5"/>
      <c r="D476" s="5"/>
      <c r="E476" s="5"/>
      <c r="F476" s="5">
        <f t="shared" si="14"/>
        <v>0</v>
      </c>
    </row>
    <row r="477" spans="1:6" x14ac:dyDescent="0.55000000000000004">
      <c r="A477" s="344" t="s">
        <v>8</v>
      </c>
      <c r="B477" s="344"/>
      <c r="C477" s="344"/>
      <c r="D477" s="344"/>
      <c r="E477" s="344"/>
      <c r="F477" s="5">
        <f>SUM(F452:F476)</f>
        <v>0</v>
      </c>
    </row>
    <row r="481" spans="1:6" x14ac:dyDescent="0.55000000000000004">
      <c r="A481" s="358" t="s">
        <v>0</v>
      </c>
      <c r="B481" s="358"/>
      <c r="C481" s="358"/>
      <c r="D481" s="358"/>
      <c r="E481" s="358"/>
      <c r="F481" s="358"/>
    </row>
    <row r="482" spans="1:6" x14ac:dyDescent="0.55000000000000004">
      <c r="A482" s="358" t="s">
        <v>1</v>
      </c>
      <c r="B482" s="358"/>
      <c r="C482" s="358"/>
      <c r="D482" s="358"/>
      <c r="E482" s="358"/>
      <c r="F482" s="358"/>
    </row>
    <row r="483" spans="1:6" x14ac:dyDescent="0.55000000000000004">
      <c r="A483" s="2" t="s">
        <v>2</v>
      </c>
      <c r="B483" s="2" t="s">
        <v>3</v>
      </c>
      <c r="C483" s="2" t="s">
        <v>4</v>
      </c>
      <c r="D483" s="2" t="s">
        <v>5</v>
      </c>
      <c r="E483" s="3" t="s">
        <v>6</v>
      </c>
      <c r="F483" s="2" t="s">
        <v>7</v>
      </c>
    </row>
    <row r="484" spans="1:6" x14ac:dyDescent="0.55000000000000004">
      <c r="A484" s="4">
        <v>1</v>
      </c>
      <c r="B484" s="5"/>
      <c r="C484" s="5"/>
      <c r="D484" s="5"/>
      <c r="E484" s="5"/>
      <c r="F484" s="5">
        <f>C484*E484</f>
        <v>0</v>
      </c>
    </row>
    <row r="485" spans="1:6" x14ac:dyDescent="0.55000000000000004">
      <c r="A485" s="4">
        <v>2</v>
      </c>
      <c r="B485" s="5"/>
      <c r="C485" s="5"/>
      <c r="D485" s="5"/>
      <c r="E485" s="5"/>
      <c r="F485" s="5">
        <f t="shared" ref="F485:F508" si="15">C485*E485</f>
        <v>0</v>
      </c>
    </row>
    <row r="486" spans="1:6" x14ac:dyDescent="0.55000000000000004">
      <c r="A486" s="4">
        <v>3</v>
      </c>
      <c r="B486" s="5"/>
      <c r="C486" s="5"/>
      <c r="D486" s="5"/>
      <c r="E486" s="5"/>
      <c r="F486" s="5">
        <f t="shared" si="15"/>
        <v>0</v>
      </c>
    </row>
    <row r="487" spans="1:6" x14ac:dyDescent="0.55000000000000004">
      <c r="A487" s="4">
        <v>4</v>
      </c>
      <c r="B487" s="5"/>
      <c r="C487" s="5"/>
      <c r="D487" s="5"/>
      <c r="E487" s="5"/>
      <c r="F487" s="5">
        <f t="shared" si="15"/>
        <v>0</v>
      </c>
    </row>
    <row r="488" spans="1:6" x14ac:dyDescent="0.55000000000000004">
      <c r="A488" s="4">
        <v>5</v>
      </c>
      <c r="B488" s="5"/>
      <c r="C488" s="5"/>
      <c r="D488" s="5"/>
      <c r="E488" s="5"/>
      <c r="F488" s="5">
        <f t="shared" si="15"/>
        <v>0</v>
      </c>
    </row>
    <row r="489" spans="1:6" x14ac:dyDescent="0.55000000000000004">
      <c r="A489" s="4">
        <v>6</v>
      </c>
      <c r="B489" s="5"/>
      <c r="C489" s="5"/>
      <c r="D489" s="5"/>
      <c r="E489" s="5"/>
      <c r="F489" s="5">
        <f t="shared" si="15"/>
        <v>0</v>
      </c>
    </row>
    <row r="490" spans="1:6" x14ac:dyDescent="0.55000000000000004">
      <c r="A490" s="4">
        <v>7</v>
      </c>
      <c r="B490" s="5"/>
      <c r="C490" s="5"/>
      <c r="D490" s="5"/>
      <c r="E490" s="5"/>
      <c r="F490" s="5">
        <f t="shared" si="15"/>
        <v>0</v>
      </c>
    </row>
    <row r="491" spans="1:6" x14ac:dyDescent="0.55000000000000004">
      <c r="A491" s="4">
        <v>8</v>
      </c>
      <c r="B491" s="5"/>
      <c r="C491" s="5"/>
      <c r="D491" s="5"/>
      <c r="E491" s="5"/>
      <c r="F491" s="5">
        <f t="shared" si="15"/>
        <v>0</v>
      </c>
    </row>
    <row r="492" spans="1:6" x14ac:dyDescent="0.55000000000000004">
      <c r="A492" s="4">
        <v>9</v>
      </c>
      <c r="B492" s="5"/>
      <c r="C492" s="5"/>
      <c r="D492" s="5"/>
      <c r="E492" s="5"/>
      <c r="F492" s="5">
        <f t="shared" si="15"/>
        <v>0</v>
      </c>
    </row>
    <row r="493" spans="1:6" x14ac:dyDescent="0.55000000000000004">
      <c r="A493" s="4">
        <v>10</v>
      </c>
      <c r="B493" s="5"/>
      <c r="C493" s="5"/>
      <c r="D493" s="5"/>
      <c r="E493" s="5"/>
      <c r="F493" s="5">
        <f t="shared" si="15"/>
        <v>0</v>
      </c>
    </row>
    <row r="494" spans="1:6" x14ac:dyDescent="0.55000000000000004">
      <c r="A494" s="4">
        <v>11</v>
      </c>
      <c r="B494" s="5"/>
      <c r="C494" s="5"/>
      <c r="D494" s="5"/>
      <c r="E494" s="5"/>
      <c r="F494" s="5">
        <f t="shared" si="15"/>
        <v>0</v>
      </c>
    </row>
    <row r="495" spans="1:6" x14ac:dyDescent="0.55000000000000004">
      <c r="A495" s="4">
        <v>12</v>
      </c>
      <c r="B495" s="5"/>
      <c r="C495" s="5"/>
      <c r="D495" s="5"/>
      <c r="E495" s="5"/>
      <c r="F495" s="5">
        <f t="shared" si="15"/>
        <v>0</v>
      </c>
    </row>
    <row r="496" spans="1:6" x14ac:dyDescent="0.55000000000000004">
      <c r="A496" s="4">
        <v>13</v>
      </c>
      <c r="B496" s="5"/>
      <c r="C496" s="5"/>
      <c r="D496" s="5"/>
      <c r="E496" s="5"/>
      <c r="F496" s="5">
        <f t="shared" si="15"/>
        <v>0</v>
      </c>
    </row>
    <row r="497" spans="1:6" x14ac:dyDescent="0.55000000000000004">
      <c r="A497" s="4">
        <v>14</v>
      </c>
      <c r="B497" s="5"/>
      <c r="C497" s="5"/>
      <c r="D497" s="5"/>
      <c r="E497" s="5"/>
      <c r="F497" s="5">
        <f t="shared" si="15"/>
        <v>0</v>
      </c>
    </row>
    <row r="498" spans="1:6" x14ac:dyDescent="0.55000000000000004">
      <c r="A498" s="4">
        <v>15</v>
      </c>
      <c r="B498" s="5"/>
      <c r="C498" s="5"/>
      <c r="D498" s="5"/>
      <c r="E498" s="5"/>
      <c r="F498" s="5">
        <f t="shared" si="15"/>
        <v>0</v>
      </c>
    </row>
    <row r="499" spans="1:6" x14ac:dyDescent="0.55000000000000004">
      <c r="A499" s="4">
        <v>16</v>
      </c>
      <c r="B499" s="5"/>
      <c r="C499" s="5"/>
      <c r="D499" s="5"/>
      <c r="E499" s="5"/>
      <c r="F499" s="5">
        <f t="shared" si="15"/>
        <v>0</v>
      </c>
    </row>
    <row r="500" spans="1:6" x14ac:dyDescent="0.55000000000000004">
      <c r="A500" s="4">
        <v>17</v>
      </c>
      <c r="B500" s="5"/>
      <c r="C500" s="5"/>
      <c r="D500" s="5"/>
      <c r="E500" s="5"/>
      <c r="F500" s="5">
        <f t="shared" si="15"/>
        <v>0</v>
      </c>
    </row>
    <row r="501" spans="1:6" x14ac:dyDescent="0.55000000000000004">
      <c r="A501" s="4">
        <v>18</v>
      </c>
      <c r="B501" s="5"/>
      <c r="C501" s="5"/>
      <c r="D501" s="5"/>
      <c r="E501" s="5"/>
      <c r="F501" s="5">
        <f t="shared" si="15"/>
        <v>0</v>
      </c>
    </row>
    <row r="502" spans="1:6" x14ac:dyDescent="0.55000000000000004">
      <c r="A502" s="4">
        <v>19</v>
      </c>
      <c r="B502" s="5"/>
      <c r="C502" s="5"/>
      <c r="D502" s="5"/>
      <c r="E502" s="5"/>
      <c r="F502" s="5">
        <f t="shared" si="15"/>
        <v>0</v>
      </c>
    </row>
    <row r="503" spans="1:6" x14ac:dyDescent="0.55000000000000004">
      <c r="A503" s="4">
        <v>20</v>
      </c>
      <c r="B503" s="5"/>
      <c r="C503" s="5"/>
      <c r="D503" s="5"/>
      <c r="E503" s="5"/>
      <c r="F503" s="5">
        <f t="shared" si="15"/>
        <v>0</v>
      </c>
    </row>
    <row r="504" spans="1:6" x14ac:dyDescent="0.55000000000000004">
      <c r="A504" s="4">
        <v>21</v>
      </c>
      <c r="B504" s="5"/>
      <c r="C504" s="5"/>
      <c r="D504" s="5"/>
      <c r="E504" s="5"/>
      <c r="F504" s="5">
        <f t="shared" si="15"/>
        <v>0</v>
      </c>
    </row>
    <row r="505" spans="1:6" x14ac:dyDescent="0.55000000000000004">
      <c r="A505" s="4">
        <v>22</v>
      </c>
      <c r="B505" s="5"/>
      <c r="C505" s="5"/>
      <c r="D505" s="5"/>
      <c r="E505" s="5"/>
      <c r="F505" s="5">
        <f t="shared" si="15"/>
        <v>0</v>
      </c>
    </row>
    <row r="506" spans="1:6" x14ac:dyDescent="0.55000000000000004">
      <c r="A506" s="4">
        <v>23</v>
      </c>
      <c r="B506" s="5"/>
      <c r="C506" s="5"/>
      <c r="D506" s="5"/>
      <c r="E506" s="5"/>
      <c r="F506" s="5">
        <f t="shared" si="15"/>
        <v>0</v>
      </c>
    </row>
    <row r="507" spans="1:6" x14ac:dyDescent="0.55000000000000004">
      <c r="A507" s="4">
        <v>24</v>
      </c>
      <c r="B507" s="5"/>
      <c r="C507" s="5"/>
      <c r="D507" s="5"/>
      <c r="E507" s="5"/>
      <c r="F507" s="5">
        <f t="shared" si="15"/>
        <v>0</v>
      </c>
    </row>
    <row r="508" spans="1:6" x14ac:dyDescent="0.55000000000000004">
      <c r="A508" s="4">
        <v>25</v>
      </c>
      <c r="B508" s="5"/>
      <c r="C508" s="5"/>
      <c r="D508" s="5"/>
      <c r="E508" s="5"/>
      <c r="F508" s="5">
        <f t="shared" si="15"/>
        <v>0</v>
      </c>
    </row>
    <row r="509" spans="1:6" x14ac:dyDescent="0.55000000000000004">
      <c r="A509" s="344" t="s">
        <v>8</v>
      </c>
      <c r="B509" s="344"/>
      <c r="C509" s="344"/>
      <c r="D509" s="344"/>
      <c r="E509" s="344"/>
      <c r="F509" s="5">
        <f>SUM(F484:F508)</f>
        <v>0</v>
      </c>
    </row>
    <row r="513" spans="1:6" x14ac:dyDescent="0.55000000000000004">
      <c r="A513" s="358" t="s">
        <v>0</v>
      </c>
      <c r="B513" s="358"/>
      <c r="C513" s="358"/>
      <c r="D513" s="358"/>
      <c r="E513" s="358"/>
      <c r="F513" s="358"/>
    </row>
    <row r="514" spans="1:6" x14ac:dyDescent="0.55000000000000004">
      <c r="A514" s="358" t="s">
        <v>1</v>
      </c>
      <c r="B514" s="358"/>
      <c r="C514" s="358"/>
      <c r="D514" s="358"/>
      <c r="E514" s="358"/>
      <c r="F514" s="358"/>
    </row>
    <row r="515" spans="1:6" x14ac:dyDescent="0.55000000000000004">
      <c r="A515" s="2" t="s">
        <v>2</v>
      </c>
      <c r="B515" s="2" t="s">
        <v>3</v>
      </c>
      <c r="C515" s="2" t="s">
        <v>4</v>
      </c>
      <c r="D515" s="2" t="s">
        <v>5</v>
      </c>
      <c r="E515" s="3" t="s">
        <v>6</v>
      </c>
      <c r="F515" s="2" t="s">
        <v>7</v>
      </c>
    </row>
    <row r="516" spans="1:6" x14ac:dyDescent="0.55000000000000004">
      <c r="A516" s="4">
        <v>1</v>
      </c>
      <c r="B516" s="5"/>
      <c r="C516" s="5"/>
      <c r="D516" s="5"/>
      <c r="E516" s="5"/>
      <c r="F516" s="5">
        <f>C516*E516</f>
        <v>0</v>
      </c>
    </row>
    <row r="517" spans="1:6" x14ac:dyDescent="0.55000000000000004">
      <c r="A517" s="4">
        <v>2</v>
      </c>
      <c r="B517" s="5"/>
      <c r="C517" s="5"/>
      <c r="D517" s="5"/>
      <c r="E517" s="5"/>
      <c r="F517" s="5">
        <f t="shared" ref="F517:F540" si="16">C517*E517</f>
        <v>0</v>
      </c>
    </row>
    <row r="518" spans="1:6" x14ac:dyDescent="0.55000000000000004">
      <c r="A518" s="4">
        <v>3</v>
      </c>
      <c r="B518" s="5"/>
      <c r="C518" s="5"/>
      <c r="D518" s="5"/>
      <c r="E518" s="5"/>
      <c r="F518" s="5">
        <f t="shared" si="16"/>
        <v>0</v>
      </c>
    </row>
    <row r="519" spans="1:6" x14ac:dyDescent="0.55000000000000004">
      <c r="A519" s="4">
        <v>4</v>
      </c>
      <c r="B519" s="5"/>
      <c r="C519" s="5"/>
      <c r="D519" s="5"/>
      <c r="E519" s="5"/>
      <c r="F519" s="5">
        <f t="shared" si="16"/>
        <v>0</v>
      </c>
    </row>
    <row r="520" spans="1:6" x14ac:dyDescent="0.55000000000000004">
      <c r="A520" s="4">
        <v>5</v>
      </c>
      <c r="B520" s="5"/>
      <c r="C520" s="5"/>
      <c r="D520" s="5"/>
      <c r="E520" s="5"/>
      <c r="F520" s="5">
        <f t="shared" si="16"/>
        <v>0</v>
      </c>
    </row>
    <row r="521" spans="1:6" x14ac:dyDescent="0.55000000000000004">
      <c r="A521" s="4">
        <v>6</v>
      </c>
      <c r="B521" s="5"/>
      <c r="C521" s="5"/>
      <c r="D521" s="5"/>
      <c r="E521" s="5"/>
      <c r="F521" s="5">
        <f t="shared" si="16"/>
        <v>0</v>
      </c>
    </row>
    <row r="522" spans="1:6" x14ac:dyDescent="0.55000000000000004">
      <c r="A522" s="4">
        <v>7</v>
      </c>
      <c r="B522" s="5"/>
      <c r="C522" s="5"/>
      <c r="D522" s="5"/>
      <c r="E522" s="5"/>
      <c r="F522" s="5">
        <f t="shared" si="16"/>
        <v>0</v>
      </c>
    </row>
    <row r="523" spans="1:6" x14ac:dyDescent="0.55000000000000004">
      <c r="A523" s="4">
        <v>8</v>
      </c>
      <c r="B523" s="5"/>
      <c r="C523" s="5"/>
      <c r="D523" s="5"/>
      <c r="E523" s="5"/>
      <c r="F523" s="5">
        <f t="shared" si="16"/>
        <v>0</v>
      </c>
    </row>
    <row r="524" spans="1:6" x14ac:dyDescent="0.55000000000000004">
      <c r="A524" s="4">
        <v>9</v>
      </c>
      <c r="B524" s="5"/>
      <c r="C524" s="5"/>
      <c r="D524" s="5"/>
      <c r="E524" s="5"/>
      <c r="F524" s="5">
        <f t="shared" si="16"/>
        <v>0</v>
      </c>
    </row>
    <row r="525" spans="1:6" x14ac:dyDescent="0.55000000000000004">
      <c r="A525" s="4">
        <v>10</v>
      </c>
      <c r="B525" s="5"/>
      <c r="C525" s="5"/>
      <c r="D525" s="5"/>
      <c r="E525" s="5"/>
      <c r="F525" s="5">
        <f t="shared" si="16"/>
        <v>0</v>
      </c>
    </row>
    <row r="526" spans="1:6" x14ac:dyDescent="0.55000000000000004">
      <c r="A526" s="4">
        <v>11</v>
      </c>
      <c r="B526" s="5"/>
      <c r="C526" s="5"/>
      <c r="D526" s="5"/>
      <c r="E526" s="5"/>
      <c r="F526" s="5">
        <f t="shared" si="16"/>
        <v>0</v>
      </c>
    </row>
    <row r="527" spans="1:6" x14ac:dyDescent="0.55000000000000004">
      <c r="A527" s="4">
        <v>12</v>
      </c>
      <c r="B527" s="5"/>
      <c r="C527" s="5"/>
      <c r="D527" s="5"/>
      <c r="E527" s="5"/>
      <c r="F527" s="5">
        <f t="shared" si="16"/>
        <v>0</v>
      </c>
    </row>
    <row r="528" spans="1:6" x14ac:dyDescent="0.55000000000000004">
      <c r="A528" s="4">
        <v>13</v>
      </c>
      <c r="B528" s="5"/>
      <c r="C528" s="5"/>
      <c r="D528" s="5"/>
      <c r="E528" s="5"/>
      <c r="F528" s="5">
        <f t="shared" si="16"/>
        <v>0</v>
      </c>
    </row>
    <row r="529" spans="1:6" x14ac:dyDescent="0.55000000000000004">
      <c r="A529" s="4">
        <v>14</v>
      </c>
      <c r="B529" s="5"/>
      <c r="C529" s="5"/>
      <c r="D529" s="5"/>
      <c r="E529" s="5"/>
      <c r="F529" s="5">
        <f t="shared" si="16"/>
        <v>0</v>
      </c>
    </row>
    <row r="530" spans="1:6" x14ac:dyDescent="0.55000000000000004">
      <c r="A530" s="4">
        <v>15</v>
      </c>
      <c r="B530" s="5"/>
      <c r="C530" s="5"/>
      <c r="D530" s="5"/>
      <c r="E530" s="5"/>
      <c r="F530" s="5">
        <f t="shared" si="16"/>
        <v>0</v>
      </c>
    </row>
    <row r="531" spans="1:6" x14ac:dyDescent="0.55000000000000004">
      <c r="A531" s="4">
        <v>16</v>
      </c>
      <c r="B531" s="5"/>
      <c r="C531" s="5"/>
      <c r="D531" s="5"/>
      <c r="E531" s="5"/>
      <c r="F531" s="5">
        <f t="shared" si="16"/>
        <v>0</v>
      </c>
    </row>
    <row r="532" spans="1:6" x14ac:dyDescent="0.55000000000000004">
      <c r="A532" s="4">
        <v>17</v>
      </c>
      <c r="B532" s="5"/>
      <c r="C532" s="5"/>
      <c r="D532" s="5"/>
      <c r="E532" s="5"/>
      <c r="F532" s="5">
        <f t="shared" si="16"/>
        <v>0</v>
      </c>
    </row>
    <row r="533" spans="1:6" x14ac:dyDescent="0.55000000000000004">
      <c r="A533" s="4">
        <v>18</v>
      </c>
      <c r="B533" s="5"/>
      <c r="C533" s="5"/>
      <c r="D533" s="5"/>
      <c r="E533" s="5"/>
      <c r="F533" s="5">
        <f t="shared" si="16"/>
        <v>0</v>
      </c>
    </row>
    <row r="534" spans="1:6" x14ac:dyDescent="0.55000000000000004">
      <c r="A534" s="4">
        <v>19</v>
      </c>
      <c r="B534" s="5"/>
      <c r="C534" s="5"/>
      <c r="D534" s="5"/>
      <c r="E534" s="5"/>
      <c r="F534" s="5">
        <f t="shared" si="16"/>
        <v>0</v>
      </c>
    </row>
    <row r="535" spans="1:6" x14ac:dyDescent="0.55000000000000004">
      <c r="A535" s="4">
        <v>20</v>
      </c>
      <c r="B535" s="5"/>
      <c r="C535" s="5"/>
      <c r="D535" s="5"/>
      <c r="E535" s="5"/>
      <c r="F535" s="5">
        <f t="shared" si="16"/>
        <v>0</v>
      </c>
    </row>
    <row r="536" spans="1:6" x14ac:dyDescent="0.55000000000000004">
      <c r="A536" s="4">
        <v>21</v>
      </c>
      <c r="B536" s="5"/>
      <c r="C536" s="5"/>
      <c r="D536" s="5"/>
      <c r="E536" s="5"/>
      <c r="F536" s="5">
        <f t="shared" si="16"/>
        <v>0</v>
      </c>
    </row>
    <row r="537" spans="1:6" x14ac:dyDescent="0.55000000000000004">
      <c r="A537" s="4">
        <v>22</v>
      </c>
      <c r="B537" s="5"/>
      <c r="C537" s="5"/>
      <c r="D537" s="5"/>
      <c r="E537" s="5"/>
      <c r="F537" s="5">
        <f t="shared" si="16"/>
        <v>0</v>
      </c>
    </row>
    <row r="538" spans="1:6" x14ac:dyDescent="0.55000000000000004">
      <c r="A538" s="4">
        <v>23</v>
      </c>
      <c r="B538" s="5"/>
      <c r="C538" s="5"/>
      <c r="D538" s="5"/>
      <c r="E538" s="5"/>
      <c r="F538" s="5">
        <f t="shared" si="16"/>
        <v>0</v>
      </c>
    </row>
    <row r="539" spans="1:6" x14ac:dyDescent="0.55000000000000004">
      <c r="A539" s="4">
        <v>24</v>
      </c>
      <c r="B539" s="5"/>
      <c r="C539" s="5"/>
      <c r="D539" s="5"/>
      <c r="E539" s="5"/>
      <c r="F539" s="5">
        <f t="shared" si="16"/>
        <v>0</v>
      </c>
    </row>
    <row r="540" spans="1:6" x14ac:dyDescent="0.55000000000000004">
      <c r="A540" s="4">
        <v>25</v>
      </c>
      <c r="B540" s="5"/>
      <c r="C540" s="5"/>
      <c r="D540" s="5"/>
      <c r="E540" s="5"/>
      <c r="F540" s="5">
        <f t="shared" si="16"/>
        <v>0</v>
      </c>
    </row>
    <row r="541" spans="1:6" x14ac:dyDescent="0.55000000000000004">
      <c r="A541" s="344" t="s">
        <v>8</v>
      </c>
      <c r="B541" s="344"/>
      <c r="C541" s="344"/>
      <c r="D541" s="344"/>
      <c r="E541" s="344"/>
      <c r="F541" s="5">
        <f>SUM(F516:F540)</f>
        <v>0</v>
      </c>
    </row>
    <row r="545" spans="1:6" x14ac:dyDescent="0.55000000000000004">
      <c r="A545" s="358" t="s">
        <v>0</v>
      </c>
      <c r="B545" s="358"/>
      <c r="C545" s="358"/>
      <c r="D545" s="358"/>
      <c r="E545" s="358"/>
      <c r="F545" s="358"/>
    </row>
    <row r="546" spans="1:6" x14ac:dyDescent="0.55000000000000004">
      <c r="A546" s="358" t="s">
        <v>1</v>
      </c>
      <c r="B546" s="358"/>
      <c r="C546" s="358"/>
      <c r="D546" s="358"/>
      <c r="E546" s="358"/>
      <c r="F546" s="358"/>
    </row>
    <row r="547" spans="1:6" x14ac:dyDescent="0.55000000000000004">
      <c r="A547" s="2" t="s">
        <v>2</v>
      </c>
      <c r="B547" s="2" t="s">
        <v>3</v>
      </c>
      <c r="C547" s="2" t="s">
        <v>4</v>
      </c>
      <c r="D547" s="2" t="s">
        <v>5</v>
      </c>
      <c r="E547" s="3" t="s">
        <v>6</v>
      </c>
      <c r="F547" s="2" t="s">
        <v>7</v>
      </c>
    </row>
    <row r="548" spans="1:6" x14ac:dyDescent="0.55000000000000004">
      <c r="A548" s="4">
        <v>1</v>
      </c>
      <c r="B548" s="5"/>
      <c r="C548" s="5"/>
      <c r="D548" s="5"/>
      <c r="E548" s="5"/>
      <c r="F548" s="5">
        <f>C548*E548</f>
        <v>0</v>
      </c>
    </row>
    <row r="549" spans="1:6" x14ac:dyDescent="0.55000000000000004">
      <c r="A549" s="4">
        <v>2</v>
      </c>
      <c r="B549" s="5"/>
      <c r="C549" s="5"/>
      <c r="D549" s="5"/>
      <c r="E549" s="5"/>
      <c r="F549" s="5">
        <f t="shared" ref="F549:F572" si="17">C549*E549</f>
        <v>0</v>
      </c>
    </row>
    <row r="550" spans="1:6" x14ac:dyDescent="0.55000000000000004">
      <c r="A550" s="4">
        <v>3</v>
      </c>
      <c r="B550" s="5"/>
      <c r="C550" s="5"/>
      <c r="D550" s="5"/>
      <c r="E550" s="5"/>
      <c r="F550" s="5">
        <f t="shared" si="17"/>
        <v>0</v>
      </c>
    </row>
    <row r="551" spans="1:6" x14ac:dyDescent="0.55000000000000004">
      <c r="A551" s="4">
        <v>4</v>
      </c>
      <c r="B551" s="5"/>
      <c r="C551" s="5"/>
      <c r="D551" s="5"/>
      <c r="E551" s="5"/>
      <c r="F551" s="5">
        <f t="shared" si="17"/>
        <v>0</v>
      </c>
    </row>
    <row r="552" spans="1:6" x14ac:dyDescent="0.55000000000000004">
      <c r="A552" s="4">
        <v>5</v>
      </c>
      <c r="B552" s="5"/>
      <c r="C552" s="5"/>
      <c r="D552" s="5"/>
      <c r="E552" s="5"/>
      <c r="F552" s="5">
        <f t="shared" si="17"/>
        <v>0</v>
      </c>
    </row>
    <row r="553" spans="1:6" x14ac:dyDescent="0.55000000000000004">
      <c r="A553" s="4">
        <v>6</v>
      </c>
      <c r="B553" s="5"/>
      <c r="C553" s="5"/>
      <c r="D553" s="5"/>
      <c r="E553" s="5"/>
      <c r="F553" s="5">
        <f t="shared" si="17"/>
        <v>0</v>
      </c>
    </row>
    <row r="554" spans="1:6" x14ac:dyDescent="0.55000000000000004">
      <c r="A554" s="4">
        <v>7</v>
      </c>
      <c r="B554" s="5"/>
      <c r="C554" s="5"/>
      <c r="D554" s="5"/>
      <c r="E554" s="5"/>
      <c r="F554" s="5">
        <f t="shared" si="17"/>
        <v>0</v>
      </c>
    </row>
    <row r="555" spans="1:6" x14ac:dyDescent="0.55000000000000004">
      <c r="A555" s="4">
        <v>8</v>
      </c>
      <c r="B555" s="5"/>
      <c r="C555" s="5"/>
      <c r="D555" s="5"/>
      <c r="E555" s="5"/>
      <c r="F555" s="5">
        <f t="shared" si="17"/>
        <v>0</v>
      </c>
    </row>
    <row r="556" spans="1:6" x14ac:dyDescent="0.55000000000000004">
      <c r="A556" s="4">
        <v>9</v>
      </c>
      <c r="B556" s="5"/>
      <c r="C556" s="5"/>
      <c r="D556" s="5"/>
      <c r="E556" s="5"/>
      <c r="F556" s="5">
        <f t="shared" si="17"/>
        <v>0</v>
      </c>
    </row>
    <row r="557" spans="1:6" x14ac:dyDescent="0.55000000000000004">
      <c r="A557" s="4">
        <v>10</v>
      </c>
      <c r="B557" s="5"/>
      <c r="C557" s="5"/>
      <c r="D557" s="5"/>
      <c r="E557" s="5"/>
      <c r="F557" s="5">
        <f t="shared" si="17"/>
        <v>0</v>
      </c>
    </row>
    <row r="558" spans="1:6" x14ac:dyDescent="0.55000000000000004">
      <c r="A558" s="4">
        <v>11</v>
      </c>
      <c r="B558" s="5"/>
      <c r="C558" s="5"/>
      <c r="D558" s="5"/>
      <c r="E558" s="5"/>
      <c r="F558" s="5">
        <f t="shared" si="17"/>
        <v>0</v>
      </c>
    </row>
    <row r="559" spans="1:6" x14ac:dyDescent="0.55000000000000004">
      <c r="A559" s="4">
        <v>12</v>
      </c>
      <c r="B559" s="5"/>
      <c r="C559" s="5"/>
      <c r="D559" s="5"/>
      <c r="E559" s="5"/>
      <c r="F559" s="5">
        <f t="shared" si="17"/>
        <v>0</v>
      </c>
    </row>
    <row r="560" spans="1:6" x14ac:dyDescent="0.55000000000000004">
      <c r="A560" s="4">
        <v>13</v>
      </c>
      <c r="B560" s="5"/>
      <c r="C560" s="5"/>
      <c r="D560" s="5"/>
      <c r="E560" s="5"/>
      <c r="F560" s="5">
        <f t="shared" si="17"/>
        <v>0</v>
      </c>
    </row>
    <row r="561" spans="1:6" x14ac:dyDescent="0.55000000000000004">
      <c r="A561" s="4">
        <v>14</v>
      </c>
      <c r="B561" s="5"/>
      <c r="C561" s="5"/>
      <c r="D561" s="5"/>
      <c r="E561" s="5"/>
      <c r="F561" s="5">
        <f t="shared" si="17"/>
        <v>0</v>
      </c>
    </row>
    <row r="562" spans="1:6" x14ac:dyDescent="0.55000000000000004">
      <c r="A562" s="4">
        <v>15</v>
      </c>
      <c r="B562" s="5"/>
      <c r="C562" s="5"/>
      <c r="D562" s="5"/>
      <c r="E562" s="5"/>
      <c r="F562" s="5">
        <f t="shared" si="17"/>
        <v>0</v>
      </c>
    </row>
    <row r="563" spans="1:6" x14ac:dyDescent="0.55000000000000004">
      <c r="A563" s="4">
        <v>16</v>
      </c>
      <c r="B563" s="5"/>
      <c r="C563" s="5"/>
      <c r="D563" s="5"/>
      <c r="E563" s="5"/>
      <c r="F563" s="5">
        <f t="shared" si="17"/>
        <v>0</v>
      </c>
    </row>
    <row r="564" spans="1:6" x14ac:dyDescent="0.55000000000000004">
      <c r="A564" s="4">
        <v>17</v>
      </c>
      <c r="B564" s="5"/>
      <c r="C564" s="5"/>
      <c r="D564" s="5"/>
      <c r="E564" s="5"/>
      <c r="F564" s="5">
        <f t="shared" si="17"/>
        <v>0</v>
      </c>
    </row>
    <row r="565" spans="1:6" x14ac:dyDescent="0.55000000000000004">
      <c r="A565" s="4">
        <v>18</v>
      </c>
      <c r="B565" s="5"/>
      <c r="C565" s="5"/>
      <c r="D565" s="5"/>
      <c r="E565" s="5"/>
      <c r="F565" s="5">
        <f t="shared" si="17"/>
        <v>0</v>
      </c>
    </row>
    <row r="566" spans="1:6" x14ac:dyDescent="0.55000000000000004">
      <c r="A566" s="4">
        <v>19</v>
      </c>
      <c r="B566" s="5"/>
      <c r="C566" s="5"/>
      <c r="D566" s="5"/>
      <c r="E566" s="5"/>
      <c r="F566" s="5">
        <f t="shared" si="17"/>
        <v>0</v>
      </c>
    </row>
    <row r="567" spans="1:6" x14ac:dyDescent="0.55000000000000004">
      <c r="A567" s="4">
        <v>20</v>
      </c>
      <c r="B567" s="5"/>
      <c r="C567" s="5"/>
      <c r="D567" s="5"/>
      <c r="E567" s="5"/>
      <c r="F567" s="5">
        <f t="shared" si="17"/>
        <v>0</v>
      </c>
    </row>
    <row r="568" spans="1:6" x14ac:dyDescent="0.55000000000000004">
      <c r="A568" s="4">
        <v>21</v>
      </c>
      <c r="B568" s="5"/>
      <c r="C568" s="5"/>
      <c r="D568" s="5"/>
      <c r="E568" s="5"/>
      <c r="F568" s="5">
        <f t="shared" si="17"/>
        <v>0</v>
      </c>
    </row>
    <row r="569" spans="1:6" x14ac:dyDescent="0.55000000000000004">
      <c r="A569" s="4">
        <v>22</v>
      </c>
      <c r="B569" s="5"/>
      <c r="C569" s="5"/>
      <c r="D569" s="5"/>
      <c r="E569" s="5"/>
      <c r="F569" s="5">
        <f t="shared" si="17"/>
        <v>0</v>
      </c>
    </row>
    <row r="570" spans="1:6" x14ac:dyDescent="0.55000000000000004">
      <c r="A570" s="4">
        <v>23</v>
      </c>
      <c r="B570" s="5"/>
      <c r="C570" s="5"/>
      <c r="D570" s="5"/>
      <c r="E570" s="5"/>
      <c r="F570" s="5">
        <f t="shared" si="17"/>
        <v>0</v>
      </c>
    </row>
    <row r="571" spans="1:6" x14ac:dyDescent="0.55000000000000004">
      <c r="A571" s="4">
        <v>24</v>
      </c>
      <c r="B571" s="5"/>
      <c r="C571" s="5"/>
      <c r="D571" s="5"/>
      <c r="E571" s="5"/>
      <c r="F571" s="5">
        <f t="shared" si="17"/>
        <v>0</v>
      </c>
    </row>
    <row r="572" spans="1:6" x14ac:dyDescent="0.55000000000000004">
      <c r="A572" s="4">
        <v>25</v>
      </c>
      <c r="B572" s="5"/>
      <c r="C572" s="5"/>
      <c r="D572" s="5"/>
      <c r="E572" s="5"/>
      <c r="F572" s="5">
        <f t="shared" si="17"/>
        <v>0</v>
      </c>
    </row>
    <row r="573" spans="1:6" x14ac:dyDescent="0.55000000000000004">
      <c r="A573" s="344" t="s">
        <v>8</v>
      </c>
      <c r="B573" s="344"/>
      <c r="C573" s="344"/>
      <c r="D573" s="344"/>
      <c r="E573" s="344"/>
      <c r="F573" s="5">
        <f>SUM(F548:F572)</f>
        <v>0</v>
      </c>
    </row>
    <row r="577" spans="1:6" x14ac:dyDescent="0.55000000000000004">
      <c r="A577" s="358" t="s">
        <v>0</v>
      </c>
      <c r="B577" s="358"/>
      <c r="C577" s="358"/>
      <c r="D577" s="358"/>
      <c r="E577" s="358"/>
      <c r="F577" s="358"/>
    </row>
    <row r="578" spans="1:6" x14ac:dyDescent="0.55000000000000004">
      <c r="A578" s="358" t="s">
        <v>1</v>
      </c>
      <c r="B578" s="358"/>
      <c r="C578" s="358"/>
      <c r="D578" s="358"/>
      <c r="E578" s="358"/>
      <c r="F578" s="358"/>
    </row>
    <row r="579" spans="1:6" x14ac:dyDescent="0.55000000000000004">
      <c r="A579" s="2" t="s">
        <v>2</v>
      </c>
      <c r="B579" s="2" t="s">
        <v>3</v>
      </c>
      <c r="C579" s="2" t="s">
        <v>4</v>
      </c>
      <c r="D579" s="2" t="s">
        <v>5</v>
      </c>
      <c r="E579" s="3" t="s">
        <v>6</v>
      </c>
      <c r="F579" s="2" t="s">
        <v>7</v>
      </c>
    </row>
    <row r="580" spans="1:6" x14ac:dyDescent="0.55000000000000004">
      <c r="A580" s="4">
        <v>1</v>
      </c>
      <c r="B580" s="5"/>
      <c r="C580" s="5"/>
      <c r="D580" s="5"/>
      <c r="E580" s="5"/>
      <c r="F580" s="5">
        <f>C580*E580</f>
        <v>0</v>
      </c>
    </row>
    <row r="581" spans="1:6" x14ac:dyDescent="0.55000000000000004">
      <c r="A581" s="4">
        <v>2</v>
      </c>
      <c r="B581" s="5"/>
      <c r="C581" s="5"/>
      <c r="D581" s="5"/>
      <c r="E581" s="5"/>
      <c r="F581" s="5">
        <f t="shared" ref="F581:F604" si="18">C581*E581</f>
        <v>0</v>
      </c>
    </row>
    <row r="582" spans="1:6" x14ac:dyDescent="0.55000000000000004">
      <c r="A582" s="4">
        <v>3</v>
      </c>
      <c r="B582" s="5"/>
      <c r="C582" s="5"/>
      <c r="D582" s="5"/>
      <c r="E582" s="5"/>
      <c r="F582" s="5">
        <f t="shared" si="18"/>
        <v>0</v>
      </c>
    </row>
    <row r="583" spans="1:6" x14ac:dyDescent="0.55000000000000004">
      <c r="A583" s="4">
        <v>4</v>
      </c>
      <c r="B583" s="5"/>
      <c r="C583" s="5"/>
      <c r="D583" s="5"/>
      <c r="E583" s="5"/>
      <c r="F583" s="5">
        <f t="shared" si="18"/>
        <v>0</v>
      </c>
    </row>
    <row r="584" spans="1:6" x14ac:dyDescent="0.55000000000000004">
      <c r="A584" s="4">
        <v>5</v>
      </c>
      <c r="B584" s="5"/>
      <c r="C584" s="5"/>
      <c r="D584" s="5"/>
      <c r="E584" s="5"/>
      <c r="F584" s="5">
        <f t="shared" si="18"/>
        <v>0</v>
      </c>
    </row>
    <row r="585" spans="1:6" x14ac:dyDescent="0.55000000000000004">
      <c r="A585" s="4">
        <v>6</v>
      </c>
      <c r="B585" s="5"/>
      <c r="C585" s="5"/>
      <c r="D585" s="5"/>
      <c r="E585" s="5"/>
      <c r="F585" s="5">
        <f t="shared" si="18"/>
        <v>0</v>
      </c>
    </row>
    <row r="586" spans="1:6" x14ac:dyDescent="0.55000000000000004">
      <c r="A586" s="4">
        <v>7</v>
      </c>
      <c r="B586" s="5"/>
      <c r="C586" s="5"/>
      <c r="D586" s="5"/>
      <c r="E586" s="5"/>
      <c r="F586" s="5">
        <f t="shared" si="18"/>
        <v>0</v>
      </c>
    </row>
    <row r="587" spans="1:6" x14ac:dyDescent="0.55000000000000004">
      <c r="A587" s="4">
        <v>8</v>
      </c>
      <c r="B587" s="5"/>
      <c r="C587" s="5"/>
      <c r="D587" s="5"/>
      <c r="E587" s="5"/>
      <c r="F587" s="5">
        <f t="shared" si="18"/>
        <v>0</v>
      </c>
    </row>
    <row r="588" spans="1:6" x14ac:dyDescent="0.55000000000000004">
      <c r="A588" s="4">
        <v>9</v>
      </c>
      <c r="B588" s="5"/>
      <c r="C588" s="5"/>
      <c r="D588" s="5"/>
      <c r="E588" s="5"/>
      <c r="F588" s="5">
        <f t="shared" si="18"/>
        <v>0</v>
      </c>
    </row>
    <row r="589" spans="1:6" x14ac:dyDescent="0.55000000000000004">
      <c r="A589" s="4">
        <v>10</v>
      </c>
      <c r="B589" s="5"/>
      <c r="C589" s="5"/>
      <c r="D589" s="5"/>
      <c r="E589" s="5"/>
      <c r="F589" s="5">
        <f t="shared" si="18"/>
        <v>0</v>
      </c>
    </row>
    <row r="590" spans="1:6" x14ac:dyDescent="0.55000000000000004">
      <c r="A590" s="4">
        <v>11</v>
      </c>
      <c r="B590" s="5"/>
      <c r="C590" s="5"/>
      <c r="D590" s="5"/>
      <c r="E590" s="5"/>
      <c r="F590" s="5">
        <f t="shared" si="18"/>
        <v>0</v>
      </c>
    </row>
    <row r="591" spans="1:6" x14ac:dyDescent="0.55000000000000004">
      <c r="A591" s="4">
        <v>12</v>
      </c>
      <c r="B591" s="5"/>
      <c r="C591" s="5"/>
      <c r="D591" s="5"/>
      <c r="E591" s="5"/>
      <c r="F591" s="5">
        <f t="shared" si="18"/>
        <v>0</v>
      </c>
    </row>
    <row r="592" spans="1:6" x14ac:dyDescent="0.55000000000000004">
      <c r="A592" s="4">
        <v>13</v>
      </c>
      <c r="B592" s="5"/>
      <c r="C592" s="5"/>
      <c r="D592" s="5"/>
      <c r="E592" s="5"/>
      <c r="F592" s="5">
        <f t="shared" si="18"/>
        <v>0</v>
      </c>
    </row>
    <row r="593" spans="1:6" x14ac:dyDescent="0.55000000000000004">
      <c r="A593" s="4">
        <v>14</v>
      </c>
      <c r="B593" s="5"/>
      <c r="C593" s="5"/>
      <c r="D593" s="5"/>
      <c r="E593" s="5"/>
      <c r="F593" s="5">
        <f t="shared" si="18"/>
        <v>0</v>
      </c>
    </row>
    <row r="594" spans="1:6" x14ac:dyDescent="0.55000000000000004">
      <c r="A594" s="4">
        <v>15</v>
      </c>
      <c r="B594" s="5"/>
      <c r="C594" s="5"/>
      <c r="D594" s="5"/>
      <c r="E594" s="5"/>
      <c r="F594" s="5">
        <f t="shared" si="18"/>
        <v>0</v>
      </c>
    </row>
    <row r="595" spans="1:6" x14ac:dyDescent="0.55000000000000004">
      <c r="A595" s="4">
        <v>16</v>
      </c>
      <c r="B595" s="5"/>
      <c r="C595" s="5"/>
      <c r="D595" s="5"/>
      <c r="E595" s="5"/>
      <c r="F595" s="5">
        <f t="shared" si="18"/>
        <v>0</v>
      </c>
    </row>
    <row r="596" spans="1:6" x14ac:dyDescent="0.55000000000000004">
      <c r="A596" s="4">
        <v>17</v>
      </c>
      <c r="B596" s="5"/>
      <c r="C596" s="5"/>
      <c r="D596" s="5"/>
      <c r="E596" s="5"/>
      <c r="F596" s="5">
        <f t="shared" si="18"/>
        <v>0</v>
      </c>
    </row>
    <row r="597" spans="1:6" x14ac:dyDescent="0.55000000000000004">
      <c r="A597" s="4">
        <v>18</v>
      </c>
      <c r="B597" s="5"/>
      <c r="C597" s="5"/>
      <c r="D597" s="5"/>
      <c r="E597" s="5"/>
      <c r="F597" s="5">
        <f t="shared" si="18"/>
        <v>0</v>
      </c>
    </row>
    <row r="598" spans="1:6" x14ac:dyDescent="0.55000000000000004">
      <c r="A598" s="4">
        <v>19</v>
      </c>
      <c r="B598" s="5"/>
      <c r="C598" s="5"/>
      <c r="D598" s="5"/>
      <c r="E598" s="5"/>
      <c r="F598" s="5">
        <f t="shared" si="18"/>
        <v>0</v>
      </c>
    </row>
    <row r="599" spans="1:6" x14ac:dyDescent="0.55000000000000004">
      <c r="A599" s="4">
        <v>20</v>
      </c>
      <c r="B599" s="5"/>
      <c r="C599" s="5"/>
      <c r="D599" s="5"/>
      <c r="E599" s="5"/>
      <c r="F599" s="5">
        <f t="shared" si="18"/>
        <v>0</v>
      </c>
    </row>
    <row r="600" spans="1:6" x14ac:dyDescent="0.55000000000000004">
      <c r="A600" s="4">
        <v>21</v>
      </c>
      <c r="B600" s="5"/>
      <c r="C600" s="5"/>
      <c r="D600" s="5"/>
      <c r="E600" s="5"/>
      <c r="F600" s="5">
        <f t="shared" si="18"/>
        <v>0</v>
      </c>
    </row>
    <row r="601" spans="1:6" x14ac:dyDescent="0.55000000000000004">
      <c r="A601" s="4">
        <v>22</v>
      </c>
      <c r="B601" s="5"/>
      <c r="C601" s="5"/>
      <c r="D601" s="5"/>
      <c r="E601" s="5"/>
      <c r="F601" s="5">
        <f t="shared" si="18"/>
        <v>0</v>
      </c>
    </row>
    <row r="602" spans="1:6" x14ac:dyDescent="0.55000000000000004">
      <c r="A602" s="4">
        <v>23</v>
      </c>
      <c r="B602" s="5"/>
      <c r="C602" s="5"/>
      <c r="D602" s="5"/>
      <c r="E602" s="5"/>
      <c r="F602" s="5">
        <f t="shared" si="18"/>
        <v>0</v>
      </c>
    </row>
    <row r="603" spans="1:6" x14ac:dyDescent="0.55000000000000004">
      <c r="A603" s="4">
        <v>24</v>
      </c>
      <c r="B603" s="5"/>
      <c r="C603" s="5"/>
      <c r="D603" s="5"/>
      <c r="E603" s="5"/>
      <c r="F603" s="5">
        <f t="shared" si="18"/>
        <v>0</v>
      </c>
    </row>
    <row r="604" spans="1:6" x14ac:dyDescent="0.55000000000000004">
      <c r="A604" s="4">
        <v>25</v>
      </c>
      <c r="B604" s="5"/>
      <c r="C604" s="5"/>
      <c r="D604" s="5"/>
      <c r="E604" s="5"/>
      <c r="F604" s="5">
        <f t="shared" si="18"/>
        <v>0</v>
      </c>
    </row>
    <row r="605" spans="1:6" x14ac:dyDescent="0.55000000000000004">
      <c r="A605" s="344" t="s">
        <v>8</v>
      </c>
      <c r="B605" s="344"/>
      <c r="C605" s="344"/>
      <c r="D605" s="344"/>
      <c r="E605" s="344"/>
      <c r="F605" s="5">
        <f>SUM(F580:F604)</f>
        <v>0</v>
      </c>
    </row>
    <row r="609" spans="1:6" x14ac:dyDescent="0.55000000000000004">
      <c r="A609" s="358" t="s">
        <v>0</v>
      </c>
      <c r="B609" s="358"/>
      <c r="C609" s="358"/>
      <c r="D609" s="358"/>
      <c r="E609" s="358"/>
      <c r="F609" s="358"/>
    </row>
    <row r="610" spans="1:6" x14ac:dyDescent="0.55000000000000004">
      <c r="A610" s="358" t="s">
        <v>1</v>
      </c>
      <c r="B610" s="358"/>
      <c r="C610" s="358"/>
      <c r="D610" s="358"/>
      <c r="E610" s="358"/>
      <c r="F610" s="358"/>
    </row>
    <row r="611" spans="1:6" x14ac:dyDescent="0.55000000000000004">
      <c r="A611" s="2" t="s">
        <v>2</v>
      </c>
      <c r="B611" s="2" t="s">
        <v>3</v>
      </c>
      <c r="C611" s="2" t="s">
        <v>4</v>
      </c>
      <c r="D611" s="2" t="s">
        <v>5</v>
      </c>
      <c r="E611" s="3" t="s">
        <v>6</v>
      </c>
      <c r="F611" s="2" t="s">
        <v>7</v>
      </c>
    </row>
    <row r="612" spans="1:6" x14ac:dyDescent="0.55000000000000004">
      <c r="A612" s="4">
        <v>1</v>
      </c>
      <c r="B612" s="5"/>
      <c r="C612" s="5"/>
      <c r="D612" s="5"/>
      <c r="E612" s="5"/>
      <c r="F612" s="5">
        <f>C612*E612</f>
        <v>0</v>
      </c>
    </row>
    <row r="613" spans="1:6" x14ac:dyDescent="0.55000000000000004">
      <c r="A613" s="4">
        <v>2</v>
      </c>
      <c r="B613" s="5"/>
      <c r="C613" s="5"/>
      <c r="D613" s="5"/>
      <c r="E613" s="5"/>
      <c r="F613" s="5">
        <f t="shared" ref="F613:F636" si="19">C613*E613</f>
        <v>0</v>
      </c>
    </row>
    <row r="614" spans="1:6" x14ac:dyDescent="0.55000000000000004">
      <c r="A614" s="4">
        <v>3</v>
      </c>
      <c r="B614" s="5"/>
      <c r="C614" s="5"/>
      <c r="D614" s="5"/>
      <c r="E614" s="5"/>
      <c r="F614" s="5">
        <f t="shared" si="19"/>
        <v>0</v>
      </c>
    </row>
    <row r="615" spans="1:6" x14ac:dyDescent="0.55000000000000004">
      <c r="A615" s="4">
        <v>4</v>
      </c>
      <c r="B615" s="5"/>
      <c r="C615" s="5"/>
      <c r="D615" s="5"/>
      <c r="E615" s="5"/>
      <c r="F615" s="5">
        <f t="shared" si="19"/>
        <v>0</v>
      </c>
    </row>
    <row r="616" spans="1:6" x14ac:dyDescent="0.55000000000000004">
      <c r="A616" s="4">
        <v>5</v>
      </c>
      <c r="B616" s="5"/>
      <c r="C616" s="5"/>
      <c r="D616" s="5"/>
      <c r="E616" s="5"/>
      <c r="F616" s="5">
        <f t="shared" si="19"/>
        <v>0</v>
      </c>
    </row>
    <row r="617" spans="1:6" x14ac:dyDescent="0.55000000000000004">
      <c r="A617" s="4">
        <v>6</v>
      </c>
      <c r="B617" s="5"/>
      <c r="C617" s="5"/>
      <c r="D617" s="5"/>
      <c r="E617" s="5"/>
      <c r="F617" s="5">
        <f t="shared" si="19"/>
        <v>0</v>
      </c>
    </row>
    <row r="618" spans="1:6" x14ac:dyDescent="0.55000000000000004">
      <c r="A618" s="4">
        <v>7</v>
      </c>
      <c r="B618" s="5"/>
      <c r="C618" s="5"/>
      <c r="D618" s="5"/>
      <c r="E618" s="5"/>
      <c r="F618" s="5">
        <f t="shared" si="19"/>
        <v>0</v>
      </c>
    </row>
    <row r="619" spans="1:6" x14ac:dyDescent="0.55000000000000004">
      <c r="A619" s="4">
        <v>8</v>
      </c>
      <c r="B619" s="5"/>
      <c r="C619" s="5"/>
      <c r="D619" s="5"/>
      <c r="E619" s="5"/>
      <c r="F619" s="5">
        <f t="shared" si="19"/>
        <v>0</v>
      </c>
    </row>
    <row r="620" spans="1:6" x14ac:dyDescent="0.55000000000000004">
      <c r="A620" s="4">
        <v>9</v>
      </c>
      <c r="B620" s="5"/>
      <c r="C620" s="5"/>
      <c r="D620" s="5"/>
      <c r="E620" s="5"/>
      <c r="F620" s="5">
        <f t="shared" si="19"/>
        <v>0</v>
      </c>
    </row>
    <row r="621" spans="1:6" x14ac:dyDescent="0.55000000000000004">
      <c r="A621" s="4">
        <v>10</v>
      </c>
      <c r="B621" s="5"/>
      <c r="C621" s="5"/>
      <c r="D621" s="5"/>
      <c r="E621" s="5"/>
      <c r="F621" s="5">
        <f t="shared" si="19"/>
        <v>0</v>
      </c>
    </row>
    <row r="622" spans="1:6" x14ac:dyDescent="0.55000000000000004">
      <c r="A622" s="4">
        <v>11</v>
      </c>
      <c r="B622" s="5"/>
      <c r="C622" s="5"/>
      <c r="D622" s="5"/>
      <c r="E622" s="5"/>
      <c r="F622" s="5">
        <f t="shared" si="19"/>
        <v>0</v>
      </c>
    </row>
    <row r="623" spans="1:6" x14ac:dyDescent="0.55000000000000004">
      <c r="A623" s="4">
        <v>12</v>
      </c>
      <c r="B623" s="5"/>
      <c r="C623" s="5"/>
      <c r="D623" s="5"/>
      <c r="E623" s="5"/>
      <c r="F623" s="5">
        <f t="shared" si="19"/>
        <v>0</v>
      </c>
    </row>
    <row r="624" spans="1:6" x14ac:dyDescent="0.55000000000000004">
      <c r="A624" s="4">
        <v>13</v>
      </c>
      <c r="B624" s="5"/>
      <c r="C624" s="5"/>
      <c r="D624" s="5"/>
      <c r="E624" s="5"/>
      <c r="F624" s="5">
        <f t="shared" si="19"/>
        <v>0</v>
      </c>
    </row>
    <row r="625" spans="1:6" x14ac:dyDescent="0.55000000000000004">
      <c r="A625" s="4">
        <v>14</v>
      </c>
      <c r="B625" s="5"/>
      <c r="C625" s="5"/>
      <c r="D625" s="5"/>
      <c r="E625" s="5"/>
      <c r="F625" s="5">
        <f t="shared" si="19"/>
        <v>0</v>
      </c>
    </row>
    <row r="626" spans="1:6" x14ac:dyDescent="0.55000000000000004">
      <c r="A626" s="4">
        <v>15</v>
      </c>
      <c r="B626" s="5"/>
      <c r="C626" s="5"/>
      <c r="D626" s="5"/>
      <c r="E626" s="5"/>
      <c r="F626" s="5">
        <f t="shared" si="19"/>
        <v>0</v>
      </c>
    </row>
    <row r="627" spans="1:6" x14ac:dyDescent="0.55000000000000004">
      <c r="A627" s="4">
        <v>16</v>
      </c>
      <c r="B627" s="5"/>
      <c r="C627" s="5"/>
      <c r="D627" s="5"/>
      <c r="E627" s="5"/>
      <c r="F627" s="5">
        <f t="shared" si="19"/>
        <v>0</v>
      </c>
    </row>
    <row r="628" spans="1:6" x14ac:dyDescent="0.55000000000000004">
      <c r="A628" s="4">
        <v>17</v>
      </c>
      <c r="B628" s="5"/>
      <c r="C628" s="5"/>
      <c r="D628" s="5"/>
      <c r="E628" s="5"/>
      <c r="F628" s="5">
        <f t="shared" si="19"/>
        <v>0</v>
      </c>
    </row>
    <row r="629" spans="1:6" x14ac:dyDescent="0.55000000000000004">
      <c r="A629" s="4">
        <v>18</v>
      </c>
      <c r="B629" s="5"/>
      <c r="C629" s="5"/>
      <c r="D629" s="5"/>
      <c r="E629" s="5"/>
      <c r="F629" s="5">
        <f t="shared" si="19"/>
        <v>0</v>
      </c>
    </row>
    <row r="630" spans="1:6" x14ac:dyDescent="0.55000000000000004">
      <c r="A630" s="4">
        <v>19</v>
      </c>
      <c r="B630" s="5"/>
      <c r="C630" s="5"/>
      <c r="D630" s="5"/>
      <c r="E630" s="5"/>
      <c r="F630" s="5">
        <f t="shared" si="19"/>
        <v>0</v>
      </c>
    </row>
    <row r="631" spans="1:6" x14ac:dyDescent="0.55000000000000004">
      <c r="A631" s="4">
        <v>20</v>
      </c>
      <c r="B631" s="5"/>
      <c r="C631" s="5"/>
      <c r="D631" s="5"/>
      <c r="E631" s="5"/>
      <c r="F631" s="5">
        <f t="shared" si="19"/>
        <v>0</v>
      </c>
    </row>
    <row r="632" spans="1:6" x14ac:dyDescent="0.55000000000000004">
      <c r="A632" s="4">
        <v>21</v>
      </c>
      <c r="B632" s="5"/>
      <c r="C632" s="5"/>
      <c r="D632" s="5"/>
      <c r="E632" s="5"/>
      <c r="F632" s="5">
        <f t="shared" si="19"/>
        <v>0</v>
      </c>
    </row>
    <row r="633" spans="1:6" x14ac:dyDescent="0.55000000000000004">
      <c r="A633" s="4">
        <v>22</v>
      </c>
      <c r="B633" s="5"/>
      <c r="C633" s="5"/>
      <c r="D633" s="5"/>
      <c r="E633" s="5"/>
      <c r="F633" s="5">
        <f t="shared" si="19"/>
        <v>0</v>
      </c>
    </row>
    <row r="634" spans="1:6" x14ac:dyDescent="0.55000000000000004">
      <c r="A634" s="4">
        <v>23</v>
      </c>
      <c r="B634" s="5"/>
      <c r="C634" s="5"/>
      <c r="D634" s="5"/>
      <c r="E634" s="5"/>
      <c r="F634" s="5">
        <f t="shared" si="19"/>
        <v>0</v>
      </c>
    </row>
    <row r="635" spans="1:6" x14ac:dyDescent="0.55000000000000004">
      <c r="A635" s="4">
        <v>24</v>
      </c>
      <c r="B635" s="5"/>
      <c r="C635" s="5"/>
      <c r="D635" s="5"/>
      <c r="E635" s="5"/>
      <c r="F635" s="5">
        <f t="shared" si="19"/>
        <v>0</v>
      </c>
    </row>
    <row r="636" spans="1:6" x14ac:dyDescent="0.55000000000000004">
      <c r="A636" s="4">
        <v>25</v>
      </c>
      <c r="B636" s="5"/>
      <c r="C636" s="5"/>
      <c r="D636" s="5"/>
      <c r="E636" s="5"/>
      <c r="F636" s="5">
        <f t="shared" si="19"/>
        <v>0</v>
      </c>
    </row>
    <row r="637" spans="1:6" x14ac:dyDescent="0.55000000000000004">
      <c r="A637" s="344" t="s">
        <v>8</v>
      </c>
      <c r="B637" s="344"/>
      <c r="C637" s="344"/>
      <c r="D637" s="344"/>
      <c r="E637" s="344"/>
      <c r="F637" s="5">
        <f>SUM(F612:F636)</f>
        <v>0</v>
      </c>
    </row>
  </sheetData>
  <mergeCells count="60">
    <mergeCell ref="A125:E125"/>
    <mergeCell ref="A1:F1"/>
    <mergeCell ref="A2:F2"/>
    <mergeCell ref="A29:E29"/>
    <mergeCell ref="A33:F33"/>
    <mergeCell ref="A34:F34"/>
    <mergeCell ref="A61:E61"/>
    <mergeCell ref="A65:F65"/>
    <mergeCell ref="A66:F66"/>
    <mergeCell ref="A93:E93"/>
    <mergeCell ref="A97:F97"/>
    <mergeCell ref="A98:F98"/>
    <mergeCell ref="A253:E253"/>
    <mergeCell ref="A129:F129"/>
    <mergeCell ref="A130:F130"/>
    <mergeCell ref="A157:E157"/>
    <mergeCell ref="A161:F161"/>
    <mergeCell ref="A162:F162"/>
    <mergeCell ref="A189:E189"/>
    <mergeCell ref="A193:F193"/>
    <mergeCell ref="A194:F194"/>
    <mergeCell ref="A221:E221"/>
    <mergeCell ref="A225:F225"/>
    <mergeCell ref="A226:F226"/>
    <mergeCell ref="A381:E381"/>
    <mergeCell ref="A257:F257"/>
    <mergeCell ref="A258:F258"/>
    <mergeCell ref="A285:E285"/>
    <mergeCell ref="A289:F289"/>
    <mergeCell ref="A290:F290"/>
    <mergeCell ref="A317:E317"/>
    <mergeCell ref="A321:F321"/>
    <mergeCell ref="A322:F322"/>
    <mergeCell ref="A349:E349"/>
    <mergeCell ref="A353:F353"/>
    <mergeCell ref="A354:F354"/>
    <mergeCell ref="A509:E509"/>
    <mergeCell ref="A385:F385"/>
    <mergeCell ref="A386:F386"/>
    <mergeCell ref="A413:E413"/>
    <mergeCell ref="A417:F417"/>
    <mergeCell ref="A418:F418"/>
    <mergeCell ref="A445:E445"/>
    <mergeCell ref="A449:F449"/>
    <mergeCell ref="A450:F450"/>
    <mergeCell ref="A477:E477"/>
    <mergeCell ref="A481:F481"/>
    <mergeCell ref="A482:F482"/>
    <mergeCell ref="A637:E637"/>
    <mergeCell ref="A513:F513"/>
    <mergeCell ref="A514:F514"/>
    <mergeCell ref="A541:E541"/>
    <mergeCell ref="A545:F545"/>
    <mergeCell ref="A546:F546"/>
    <mergeCell ref="A573:E573"/>
    <mergeCell ref="A577:F577"/>
    <mergeCell ref="A578:F578"/>
    <mergeCell ref="A605:E605"/>
    <mergeCell ref="A609:F609"/>
    <mergeCell ref="A610:F610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19" zoomScale="112" zoomScaleNormal="112" workbookViewId="0">
      <selection activeCell="D14" sqref="D14"/>
    </sheetView>
  </sheetViews>
  <sheetFormatPr defaultRowHeight="24" x14ac:dyDescent="0.55000000000000004"/>
  <cols>
    <col min="1" max="1" width="16.25" style="1" customWidth="1"/>
    <col min="2" max="2" width="17.25" style="1" customWidth="1"/>
    <col min="3" max="3" width="16.25" style="1" customWidth="1"/>
    <col min="4" max="4" width="17.25" style="1" customWidth="1"/>
    <col min="5" max="16384" width="9" style="1"/>
  </cols>
  <sheetData>
    <row r="1" spans="1:4" ht="27.75" x14ac:dyDescent="0.65">
      <c r="A1" s="350" t="s">
        <v>940</v>
      </c>
      <c r="B1" s="350"/>
      <c r="C1" s="350"/>
      <c r="D1" s="350"/>
    </row>
    <row r="2" spans="1:4" x14ac:dyDescent="0.55000000000000004">
      <c r="A2" s="148" t="s">
        <v>941</v>
      </c>
    </row>
    <row r="3" spans="1:4" x14ac:dyDescent="0.55000000000000004">
      <c r="A3" s="158" t="s">
        <v>942</v>
      </c>
      <c r="B3" s="158" t="s">
        <v>943</v>
      </c>
      <c r="C3" s="158" t="s">
        <v>959</v>
      </c>
      <c r="D3" s="158" t="s">
        <v>895</v>
      </c>
    </row>
    <row r="4" spans="1:4" x14ac:dyDescent="0.55000000000000004">
      <c r="A4" s="5" t="s">
        <v>944</v>
      </c>
      <c r="B4" s="4">
        <v>357</v>
      </c>
      <c r="C4" s="186">
        <v>3500</v>
      </c>
      <c r="D4" s="185">
        <f>B4*C4</f>
        <v>1249500</v>
      </c>
    </row>
    <row r="5" spans="1:4" x14ac:dyDescent="0.55000000000000004">
      <c r="A5" s="5" t="s">
        <v>945</v>
      </c>
      <c r="B5" s="4">
        <v>245</v>
      </c>
      <c r="C5" s="186">
        <v>3800</v>
      </c>
      <c r="D5" s="185">
        <f>B5*C5</f>
        <v>931000</v>
      </c>
    </row>
    <row r="6" spans="1:4" x14ac:dyDescent="0.55000000000000004">
      <c r="A6" s="344" t="s">
        <v>947</v>
      </c>
      <c r="B6" s="344"/>
      <c r="C6" s="344"/>
      <c r="D6" s="187">
        <f>SUM(D4:D5)</f>
        <v>2180500</v>
      </c>
    </row>
    <row r="8" spans="1:4" x14ac:dyDescent="0.55000000000000004">
      <c r="A8" s="158" t="s">
        <v>942</v>
      </c>
      <c r="B8" s="158" t="s">
        <v>943</v>
      </c>
      <c r="C8" s="184" t="s">
        <v>960</v>
      </c>
      <c r="D8" s="158" t="s">
        <v>895</v>
      </c>
    </row>
    <row r="9" spans="1:4" x14ac:dyDescent="0.55000000000000004">
      <c r="A9" s="5" t="s">
        <v>944</v>
      </c>
      <c r="B9" s="4">
        <v>357</v>
      </c>
      <c r="C9" s="5">
        <v>880</v>
      </c>
      <c r="D9" s="118">
        <f>B9*C9</f>
        <v>314160</v>
      </c>
    </row>
    <row r="10" spans="1:4" x14ac:dyDescent="0.55000000000000004">
      <c r="A10" s="5" t="s">
        <v>945</v>
      </c>
      <c r="B10" s="4">
        <v>245</v>
      </c>
      <c r="C10" s="5">
        <v>950</v>
      </c>
      <c r="D10" s="118">
        <f>B10*C10</f>
        <v>232750</v>
      </c>
    </row>
    <row r="11" spans="1:4" x14ac:dyDescent="0.55000000000000004">
      <c r="A11" s="349" t="s">
        <v>970</v>
      </c>
      <c r="B11" s="349"/>
      <c r="C11" s="349"/>
      <c r="D11" s="190">
        <f>SUM(D9:D10)</f>
        <v>546910</v>
      </c>
    </row>
    <row r="14" spans="1:4" x14ac:dyDescent="0.55000000000000004">
      <c r="A14" s="148" t="s">
        <v>948</v>
      </c>
      <c r="B14" s="148"/>
      <c r="C14" s="148"/>
      <c r="D14" s="151">
        <v>2180500</v>
      </c>
    </row>
    <row r="15" spans="1:4" x14ac:dyDescent="0.55000000000000004">
      <c r="A15" s="1" t="s">
        <v>964</v>
      </c>
      <c r="D15" s="160">
        <v>500000</v>
      </c>
    </row>
    <row r="16" spans="1:4" x14ac:dyDescent="0.55000000000000004">
      <c r="A16" s="351" t="s">
        <v>965</v>
      </c>
      <c r="B16" s="351"/>
      <c r="C16" s="351"/>
      <c r="D16" s="188">
        <v>1680500</v>
      </c>
    </row>
    <row r="17" spans="1:4" x14ac:dyDescent="0.55000000000000004">
      <c r="B17" s="1" t="s">
        <v>961</v>
      </c>
      <c r="D17" s="160">
        <v>840250</v>
      </c>
    </row>
    <row r="18" spans="1:4" x14ac:dyDescent="0.55000000000000004">
      <c r="B18" s="1" t="s">
        <v>962</v>
      </c>
      <c r="D18" s="160">
        <v>504150</v>
      </c>
    </row>
    <row r="19" spans="1:4" x14ac:dyDescent="0.55000000000000004">
      <c r="B19" s="1" t="s">
        <v>963</v>
      </c>
      <c r="D19" s="160">
        <v>336100</v>
      </c>
    </row>
    <row r="20" spans="1:4" x14ac:dyDescent="0.55000000000000004">
      <c r="A20" s="352" t="s">
        <v>966</v>
      </c>
      <c r="B20" s="352"/>
      <c r="C20" s="352"/>
      <c r="D20" s="189">
        <v>1344400</v>
      </c>
    </row>
    <row r="22" spans="1:4" x14ac:dyDescent="0.55000000000000004">
      <c r="A22" s="148" t="s">
        <v>946</v>
      </c>
    </row>
    <row r="23" spans="1:4" x14ac:dyDescent="0.55000000000000004">
      <c r="B23" s="1" t="s">
        <v>967</v>
      </c>
    </row>
    <row r="24" spans="1:4" x14ac:dyDescent="0.55000000000000004">
      <c r="B24" s="1" t="s">
        <v>968</v>
      </c>
    </row>
    <row r="25" spans="1:4" x14ac:dyDescent="0.55000000000000004">
      <c r="A25" s="348" t="s">
        <v>969</v>
      </c>
      <c r="B25" s="348"/>
      <c r="C25" s="348"/>
      <c r="D25" s="348"/>
    </row>
  </sheetData>
  <mergeCells count="6">
    <mergeCell ref="A25:D25"/>
    <mergeCell ref="A6:C6"/>
    <mergeCell ref="A11:C11"/>
    <mergeCell ref="A1:D1"/>
    <mergeCell ref="A16:C16"/>
    <mergeCell ref="A20:C20"/>
  </mergeCells>
  <pageMargins left="1.49" right="0.7" top="0.91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16" zoomScale="90" zoomScaleNormal="90" workbookViewId="0">
      <selection activeCell="G4" sqref="G4"/>
    </sheetView>
  </sheetViews>
  <sheetFormatPr defaultRowHeight="24" x14ac:dyDescent="0.55000000000000004"/>
  <cols>
    <col min="1" max="1" width="18.625" style="1" customWidth="1"/>
    <col min="2" max="2" width="14" style="1" customWidth="1"/>
    <col min="3" max="4" width="15.625" style="1" customWidth="1"/>
    <col min="5" max="5" width="15.25" style="1" customWidth="1"/>
    <col min="6" max="16384" width="9" style="1"/>
  </cols>
  <sheetData>
    <row r="1" spans="1:5" ht="27.75" x14ac:dyDescent="0.65">
      <c r="A1" s="333" t="s">
        <v>949</v>
      </c>
      <c r="B1" s="333"/>
      <c r="C1" s="333"/>
      <c r="D1" s="333"/>
      <c r="E1" s="333"/>
    </row>
    <row r="2" spans="1:5" ht="27.75" x14ac:dyDescent="0.65">
      <c r="A2" s="194" t="s">
        <v>950</v>
      </c>
      <c r="B2" s="200" t="s">
        <v>951</v>
      </c>
      <c r="C2" s="353" t="s">
        <v>952</v>
      </c>
      <c r="D2" s="354"/>
      <c r="E2" s="194" t="s">
        <v>954</v>
      </c>
    </row>
    <row r="3" spans="1:5" x14ac:dyDescent="0.55000000000000004">
      <c r="A3" s="159"/>
      <c r="B3" s="159"/>
      <c r="C3" s="205" t="s">
        <v>928</v>
      </c>
      <c r="D3" s="202" t="s">
        <v>953</v>
      </c>
      <c r="E3" s="159"/>
    </row>
    <row r="4" spans="1:5" ht="27.75" x14ac:dyDescent="0.65">
      <c r="A4" s="195" t="s">
        <v>955</v>
      </c>
      <c r="B4" s="196">
        <v>840250</v>
      </c>
      <c r="C4" s="191"/>
      <c r="D4" s="192"/>
      <c r="E4" s="9"/>
    </row>
    <row r="5" spans="1:5" ht="27.75" x14ac:dyDescent="0.65">
      <c r="A5" s="176" t="s">
        <v>971</v>
      </c>
      <c r="B5" s="176"/>
      <c r="C5" s="177">
        <v>336135</v>
      </c>
      <c r="D5" s="176"/>
      <c r="E5" s="5"/>
    </row>
    <row r="6" spans="1:5" ht="27.75" x14ac:dyDescent="0.65">
      <c r="A6" s="176" t="s">
        <v>972</v>
      </c>
      <c r="B6" s="176"/>
      <c r="C6" s="177">
        <v>294091</v>
      </c>
      <c r="D6" s="176"/>
      <c r="E6" s="5"/>
    </row>
    <row r="7" spans="1:5" ht="27.75" x14ac:dyDescent="0.65">
      <c r="A7" s="176" t="s">
        <v>973</v>
      </c>
      <c r="B7" s="176"/>
      <c r="C7" s="176"/>
      <c r="D7" s="177">
        <v>167700</v>
      </c>
      <c r="E7" s="5"/>
    </row>
    <row r="8" spans="1:5" ht="27.75" x14ac:dyDescent="0.65">
      <c r="A8" s="176" t="s">
        <v>974</v>
      </c>
      <c r="B8" s="176"/>
      <c r="C8" s="176"/>
      <c r="D8" s="177">
        <v>450000</v>
      </c>
      <c r="E8" s="5"/>
    </row>
    <row r="9" spans="1:5" ht="27.75" x14ac:dyDescent="0.65">
      <c r="A9" s="182" t="s">
        <v>925</v>
      </c>
      <c r="B9" s="178"/>
      <c r="C9" s="199">
        <f>SUM(C5:C8)</f>
        <v>630226</v>
      </c>
      <c r="D9" s="203">
        <f>SUM(D5:D8)</f>
        <v>617700</v>
      </c>
      <c r="E9" s="5"/>
    </row>
    <row r="10" spans="1:5" ht="27.75" x14ac:dyDescent="0.65">
      <c r="A10" s="179"/>
      <c r="B10" s="179"/>
      <c r="C10" s="179"/>
      <c r="D10" s="179"/>
      <c r="E10" s="5"/>
    </row>
    <row r="11" spans="1:5" ht="27.75" x14ac:dyDescent="0.65">
      <c r="A11" s="197" t="s">
        <v>956</v>
      </c>
      <c r="B11" s="198">
        <v>504150</v>
      </c>
      <c r="C11" s="193"/>
      <c r="D11" s="193"/>
      <c r="E11" s="5"/>
    </row>
    <row r="12" spans="1:5" ht="27.75" x14ac:dyDescent="0.65">
      <c r="A12" s="179" t="s">
        <v>922</v>
      </c>
      <c r="B12" s="179"/>
      <c r="C12" s="180">
        <v>550370</v>
      </c>
      <c r="D12" s="179"/>
      <c r="E12" s="5"/>
    </row>
    <row r="13" spans="1:5" ht="27.75" x14ac:dyDescent="0.65">
      <c r="A13" s="179" t="s">
        <v>957</v>
      </c>
      <c r="B13" s="179"/>
      <c r="C13" s="180">
        <v>81558</v>
      </c>
      <c r="D13" s="179"/>
      <c r="E13" s="5"/>
    </row>
    <row r="14" spans="1:5" ht="27.75" x14ac:dyDescent="0.65">
      <c r="A14" s="179" t="s">
        <v>924</v>
      </c>
      <c r="B14" s="179"/>
      <c r="C14" s="180">
        <v>461035</v>
      </c>
      <c r="D14" s="179"/>
      <c r="E14" s="5"/>
    </row>
    <row r="15" spans="1:5" ht="27.75" x14ac:dyDescent="0.65">
      <c r="A15" s="179" t="s">
        <v>926</v>
      </c>
      <c r="B15" s="179"/>
      <c r="C15" s="180">
        <v>10090</v>
      </c>
      <c r="D15" s="179"/>
      <c r="E15" s="5"/>
    </row>
    <row r="16" spans="1:5" ht="27.75" x14ac:dyDescent="0.65">
      <c r="A16" s="183" t="s">
        <v>927</v>
      </c>
      <c r="B16" s="181"/>
      <c r="C16" s="199">
        <f>SUM(C12:C15)</f>
        <v>1103053</v>
      </c>
      <c r="D16" s="193"/>
      <c r="E16" s="5"/>
    </row>
    <row r="17" spans="1:5" ht="27.75" x14ac:dyDescent="0.65">
      <c r="A17" s="183"/>
      <c r="B17" s="181"/>
      <c r="C17" s="181"/>
      <c r="D17" s="179"/>
      <c r="E17" s="5"/>
    </row>
    <row r="18" spans="1:5" ht="27.75" x14ac:dyDescent="0.65">
      <c r="A18" s="183" t="s">
        <v>958</v>
      </c>
      <c r="B18" s="201">
        <f>SUM(B4:B17)</f>
        <v>1344400</v>
      </c>
      <c r="C18" s="199">
        <f>SUM(C9,C16)</f>
        <v>1733279</v>
      </c>
      <c r="D18" s="204">
        <v>617700</v>
      </c>
      <c r="E18" s="5"/>
    </row>
    <row r="20" spans="1:5" ht="27.75" x14ac:dyDescent="0.65">
      <c r="A20" s="208" t="s">
        <v>975</v>
      </c>
      <c r="C20" s="206" t="s">
        <v>951</v>
      </c>
      <c r="D20" s="207">
        <v>1344400</v>
      </c>
    </row>
    <row r="21" spans="1:5" ht="27.75" x14ac:dyDescent="0.65">
      <c r="A21" s="206"/>
      <c r="C21" s="206" t="s">
        <v>976</v>
      </c>
      <c r="D21" s="207">
        <v>1733279</v>
      </c>
    </row>
    <row r="22" spans="1:5" ht="30.75" x14ac:dyDescent="0.7">
      <c r="A22" s="206"/>
      <c r="C22" s="209" t="s">
        <v>977</v>
      </c>
      <c r="D22" s="210">
        <v>-388879</v>
      </c>
    </row>
    <row r="23" spans="1:5" ht="27.75" x14ac:dyDescent="0.65">
      <c r="A23" s="206"/>
      <c r="B23" s="206"/>
      <c r="C23" s="207"/>
    </row>
    <row r="24" spans="1:5" ht="27.75" x14ac:dyDescent="0.65">
      <c r="A24" s="211" t="s">
        <v>978</v>
      </c>
      <c r="C24" s="206" t="s">
        <v>951</v>
      </c>
      <c r="D24" s="207">
        <v>873614</v>
      </c>
    </row>
    <row r="25" spans="1:5" ht="27.75" x14ac:dyDescent="0.65">
      <c r="A25" s="206"/>
      <c r="C25" s="206" t="s">
        <v>976</v>
      </c>
      <c r="D25" s="207">
        <v>617700</v>
      </c>
    </row>
    <row r="26" spans="1:5" ht="30.75" x14ac:dyDescent="0.7">
      <c r="A26" s="206"/>
      <c r="C26" s="212" t="s">
        <v>979</v>
      </c>
      <c r="D26" s="213">
        <v>255914</v>
      </c>
    </row>
  </sheetData>
  <mergeCells count="2">
    <mergeCell ref="C2:D2"/>
    <mergeCell ref="A1:E1"/>
  </mergeCells>
  <pageMargins left="0.99" right="0.7" top="0.75" bottom="0.12" header="0.3" footer="0.1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zoomScale="96" zoomScaleNormal="96" workbookViewId="0">
      <selection activeCell="G3" sqref="G3"/>
    </sheetView>
  </sheetViews>
  <sheetFormatPr defaultRowHeight="24" x14ac:dyDescent="0.55000000000000004"/>
  <cols>
    <col min="1" max="1" width="6.5" style="1" customWidth="1"/>
    <col min="2" max="2" width="28.75" style="1" customWidth="1"/>
    <col min="3" max="6" width="10.625" style="1" customWidth="1"/>
    <col min="7" max="10" width="9" style="1"/>
    <col min="11" max="11" width="12.25" style="1" bestFit="1" customWidth="1"/>
    <col min="12" max="12" width="12.625" style="1" customWidth="1"/>
    <col min="13" max="13" width="12.25" style="1" bestFit="1" customWidth="1"/>
    <col min="14" max="16384" width="9" style="1"/>
  </cols>
  <sheetData>
    <row r="1" spans="1:6" x14ac:dyDescent="0.55000000000000004">
      <c r="A1" s="359" t="s">
        <v>1138</v>
      </c>
      <c r="B1" s="359"/>
      <c r="C1" s="359"/>
      <c r="D1" s="359"/>
      <c r="E1" s="359"/>
      <c r="F1" s="359"/>
    </row>
    <row r="2" spans="1:6" x14ac:dyDescent="0.55000000000000004">
      <c r="A2" s="358" t="s">
        <v>336</v>
      </c>
      <c r="B2" s="358"/>
      <c r="C2" s="358"/>
      <c r="D2" s="358"/>
      <c r="E2" s="358"/>
      <c r="F2" s="358"/>
    </row>
    <row r="3" spans="1:6" x14ac:dyDescent="0.55000000000000004">
      <c r="A3" s="2" t="s">
        <v>2</v>
      </c>
      <c r="B3" s="7" t="s">
        <v>3</v>
      </c>
      <c r="C3" s="7" t="s">
        <v>4</v>
      </c>
      <c r="D3" s="7" t="s">
        <v>5</v>
      </c>
      <c r="E3" s="3" t="s">
        <v>6</v>
      </c>
      <c r="F3" s="2" t="s">
        <v>7</v>
      </c>
    </row>
    <row r="4" spans="1:6" x14ac:dyDescent="0.55000000000000004">
      <c r="A4" s="6">
        <v>1</v>
      </c>
      <c r="B4" s="11" t="s">
        <v>337</v>
      </c>
      <c r="C4" s="31">
        <v>1</v>
      </c>
      <c r="D4" s="31"/>
      <c r="E4" s="31">
        <v>190</v>
      </c>
      <c r="F4" s="14">
        <f>C4*E4</f>
        <v>190</v>
      </c>
    </row>
    <row r="5" spans="1:6" ht="48" x14ac:dyDescent="0.55000000000000004">
      <c r="A5" s="6">
        <v>2</v>
      </c>
      <c r="B5" s="11" t="s">
        <v>338</v>
      </c>
      <c r="C5" s="31">
        <v>1</v>
      </c>
      <c r="D5" s="31"/>
      <c r="E5" s="31">
        <v>140</v>
      </c>
      <c r="F5" s="14">
        <f t="shared" ref="F5:F15" si="0">C5*E5</f>
        <v>140</v>
      </c>
    </row>
    <row r="6" spans="1:6" x14ac:dyDescent="0.55000000000000004">
      <c r="A6" s="6">
        <v>3</v>
      </c>
      <c r="B6" s="11" t="s">
        <v>339</v>
      </c>
      <c r="C6" s="31">
        <v>10</v>
      </c>
      <c r="D6" s="31"/>
      <c r="E6" s="31">
        <v>120</v>
      </c>
      <c r="F6" s="14">
        <f t="shared" si="0"/>
        <v>1200</v>
      </c>
    </row>
    <row r="7" spans="1:6" x14ac:dyDescent="0.55000000000000004">
      <c r="A7" s="6">
        <v>4</v>
      </c>
      <c r="B7" s="11" t="s">
        <v>340</v>
      </c>
      <c r="C7" s="31">
        <v>12</v>
      </c>
      <c r="D7" s="31"/>
      <c r="E7" s="31">
        <v>25</v>
      </c>
      <c r="F7" s="14">
        <f t="shared" si="0"/>
        <v>300</v>
      </c>
    </row>
    <row r="8" spans="1:6" x14ac:dyDescent="0.55000000000000004">
      <c r="A8" s="6">
        <v>5</v>
      </c>
      <c r="B8" s="11" t="s">
        <v>341</v>
      </c>
      <c r="C8" s="31">
        <v>15</v>
      </c>
      <c r="D8" s="31"/>
      <c r="E8" s="31">
        <v>12</v>
      </c>
      <c r="F8" s="14">
        <f t="shared" si="0"/>
        <v>180</v>
      </c>
    </row>
    <row r="9" spans="1:6" ht="48" x14ac:dyDescent="0.55000000000000004">
      <c r="A9" s="6">
        <v>6</v>
      </c>
      <c r="B9" s="11" t="s">
        <v>342</v>
      </c>
      <c r="C9" s="31">
        <v>115</v>
      </c>
      <c r="D9" s="31"/>
      <c r="E9" s="31">
        <v>10</v>
      </c>
      <c r="F9" s="14">
        <f t="shared" si="0"/>
        <v>1150</v>
      </c>
    </row>
    <row r="10" spans="1:6" x14ac:dyDescent="0.55000000000000004">
      <c r="A10" s="6">
        <v>7</v>
      </c>
      <c r="B10" s="11" t="s">
        <v>343</v>
      </c>
      <c r="C10" s="31">
        <v>1</v>
      </c>
      <c r="D10" s="31"/>
      <c r="E10" s="31">
        <v>2000</v>
      </c>
      <c r="F10" s="14">
        <f t="shared" si="0"/>
        <v>2000</v>
      </c>
    </row>
    <row r="11" spans="1:6" x14ac:dyDescent="0.55000000000000004">
      <c r="A11" s="6">
        <v>8</v>
      </c>
      <c r="B11" s="11" t="s">
        <v>344</v>
      </c>
      <c r="C11" s="31">
        <v>7</v>
      </c>
      <c r="D11" s="31"/>
      <c r="E11" s="31">
        <v>20</v>
      </c>
      <c r="F11" s="14">
        <f t="shared" si="0"/>
        <v>140</v>
      </c>
    </row>
    <row r="12" spans="1:6" x14ac:dyDescent="0.55000000000000004">
      <c r="A12" s="6">
        <v>9</v>
      </c>
      <c r="B12" s="11" t="s">
        <v>9</v>
      </c>
      <c r="C12" s="31">
        <v>30</v>
      </c>
      <c r="D12" s="31"/>
      <c r="E12" s="31">
        <v>120</v>
      </c>
      <c r="F12" s="14">
        <f t="shared" si="0"/>
        <v>3600</v>
      </c>
    </row>
    <row r="13" spans="1:6" x14ac:dyDescent="0.55000000000000004">
      <c r="A13" s="6">
        <v>10</v>
      </c>
      <c r="B13" s="11" t="s">
        <v>345</v>
      </c>
      <c r="C13" s="31">
        <v>5</v>
      </c>
      <c r="D13" s="31"/>
      <c r="E13" s="31">
        <v>120</v>
      </c>
      <c r="F13" s="14">
        <f t="shared" si="0"/>
        <v>600</v>
      </c>
    </row>
    <row r="14" spans="1:6" x14ac:dyDescent="0.55000000000000004">
      <c r="A14" s="6">
        <v>11</v>
      </c>
      <c r="B14" s="11" t="s">
        <v>346</v>
      </c>
      <c r="C14" s="31">
        <v>1</v>
      </c>
      <c r="D14" s="31"/>
      <c r="E14" s="31">
        <v>80</v>
      </c>
      <c r="F14" s="14">
        <f t="shared" si="0"/>
        <v>80</v>
      </c>
    </row>
    <row r="15" spans="1:6" x14ac:dyDescent="0.55000000000000004">
      <c r="A15" s="6">
        <v>12</v>
      </c>
      <c r="B15" s="11" t="s">
        <v>347</v>
      </c>
      <c r="C15" s="31">
        <v>20</v>
      </c>
      <c r="D15" s="31"/>
      <c r="E15" s="31">
        <v>120</v>
      </c>
      <c r="F15" s="14">
        <f t="shared" si="0"/>
        <v>2400</v>
      </c>
    </row>
    <row r="16" spans="1:6" x14ac:dyDescent="0.55000000000000004">
      <c r="A16" s="344" t="s">
        <v>8</v>
      </c>
      <c r="B16" s="344"/>
      <c r="C16" s="344"/>
      <c r="D16" s="344"/>
      <c r="E16" s="344"/>
      <c r="F16" s="14">
        <f>SUM(F4:F15)</f>
        <v>11980</v>
      </c>
    </row>
    <row r="19" spans="1:6" x14ac:dyDescent="0.55000000000000004">
      <c r="A19" s="358" t="s">
        <v>348</v>
      </c>
      <c r="B19" s="358"/>
      <c r="C19" s="358"/>
      <c r="D19" s="358"/>
      <c r="E19" s="358"/>
      <c r="F19" s="358"/>
    </row>
    <row r="20" spans="1:6" x14ac:dyDescent="0.55000000000000004">
      <c r="A20" s="2" t="s">
        <v>2</v>
      </c>
      <c r="B20" s="7" t="s">
        <v>3</v>
      </c>
      <c r="C20" s="7" t="s">
        <v>4</v>
      </c>
      <c r="D20" s="7" t="s">
        <v>5</v>
      </c>
      <c r="E20" s="8" t="s">
        <v>6</v>
      </c>
      <c r="F20" s="2" t="s">
        <v>7</v>
      </c>
    </row>
    <row r="21" spans="1:6" x14ac:dyDescent="0.55000000000000004">
      <c r="A21" s="6">
        <v>1</v>
      </c>
      <c r="B21" s="11" t="s">
        <v>349</v>
      </c>
      <c r="C21" s="31">
        <v>4</v>
      </c>
      <c r="D21" s="31" t="s">
        <v>350</v>
      </c>
      <c r="E21" s="31">
        <v>40</v>
      </c>
      <c r="F21" s="26">
        <f>C21*E21</f>
        <v>160</v>
      </c>
    </row>
    <row r="22" spans="1:6" x14ac:dyDescent="0.55000000000000004">
      <c r="A22" s="6">
        <v>2</v>
      </c>
      <c r="B22" s="11" t="s">
        <v>351</v>
      </c>
      <c r="C22" s="31">
        <v>12</v>
      </c>
      <c r="D22" s="31" t="s">
        <v>352</v>
      </c>
      <c r="E22" s="31">
        <v>20</v>
      </c>
      <c r="F22" s="26">
        <f t="shared" ref="F22:F30" si="1">C22*E22</f>
        <v>240</v>
      </c>
    </row>
    <row r="23" spans="1:6" x14ac:dyDescent="0.55000000000000004">
      <c r="A23" s="6">
        <v>3</v>
      </c>
      <c r="B23" s="11" t="s">
        <v>353</v>
      </c>
      <c r="C23" s="31">
        <v>10</v>
      </c>
      <c r="D23" s="31" t="s">
        <v>354</v>
      </c>
      <c r="E23" s="31">
        <v>10</v>
      </c>
      <c r="F23" s="26">
        <f t="shared" si="1"/>
        <v>100</v>
      </c>
    </row>
    <row r="24" spans="1:6" x14ac:dyDescent="0.55000000000000004">
      <c r="A24" s="6">
        <v>4</v>
      </c>
      <c r="B24" s="11" t="s">
        <v>355</v>
      </c>
      <c r="C24" s="31">
        <v>36</v>
      </c>
      <c r="D24" s="31" t="s">
        <v>356</v>
      </c>
      <c r="E24" s="31">
        <v>12</v>
      </c>
      <c r="F24" s="26">
        <f t="shared" si="1"/>
        <v>432</v>
      </c>
    </row>
    <row r="25" spans="1:6" x14ac:dyDescent="0.55000000000000004">
      <c r="A25" s="6">
        <v>5</v>
      </c>
      <c r="B25" s="11" t="s">
        <v>357</v>
      </c>
      <c r="C25" s="31">
        <v>30</v>
      </c>
      <c r="D25" s="31" t="s">
        <v>352</v>
      </c>
      <c r="E25" s="31">
        <v>10</v>
      </c>
      <c r="F25" s="26">
        <f t="shared" si="1"/>
        <v>300</v>
      </c>
    </row>
    <row r="26" spans="1:6" x14ac:dyDescent="0.55000000000000004">
      <c r="A26" s="6">
        <v>6</v>
      </c>
      <c r="B26" s="11" t="s">
        <v>358</v>
      </c>
      <c r="C26" s="31">
        <v>150</v>
      </c>
      <c r="D26" s="31" t="s">
        <v>359</v>
      </c>
      <c r="E26" s="31">
        <v>5</v>
      </c>
      <c r="F26" s="26">
        <f t="shared" si="1"/>
        <v>750</v>
      </c>
    </row>
    <row r="27" spans="1:6" x14ac:dyDescent="0.55000000000000004">
      <c r="A27" s="6">
        <v>7</v>
      </c>
      <c r="B27" s="11" t="s">
        <v>360</v>
      </c>
      <c r="C27" s="31">
        <v>12</v>
      </c>
      <c r="D27" s="31" t="s">
        <v>361</v>
      </c>
      <c r="E27" s="31">
        <v>20</v>
      </c>
      <c r="F27" s="26">
        <f t="shared" si="1"/>
        <v>240</v>
      </c>
    </row>
    <row r="28" spans="1:6" x14ac:dyDescent="0.55000000000000004">
      <c r="A28" s="6">
        <v>8</v>
      </c>
      <c r="B28" s="11" t="s">
        <v>362</v>
      </c>
      <c r="C28" s="31">
        <v>2</v>
      </c>
      <c r="D28" s="31" t="s">
        <v>363</v>
      </c>
      <c r="E28" s="31">
        <v>500</v>
      </c>
      <c r="F28" s="26">
        <f t="shared" si="1"/>
        <v>1000</v>
      </c>
    </row>
    <row r="29" spans="1:6" x14ac:dyDescent="0.55000000000000004">
      <c r="A29" s="6">
        <v>9</v>
      </c>
      <c r="B29" s="11" t="s">
        <v>9</v>
      </c>
      <c r="C29" s="31">
        <v>150</v>
      </c>
      <c r="D29" s="31" t="s">
        <v>363</v>
      </c>
      <c r="E29" s="31">
        <v>40</v>
      </c>
      <c r="F29" s="26">
        <f t="shared" si="1"/>
        <v>6000</v>
      </c>
    </row>
    <row r="30" spans="1:6" x14ac:dyDescent="0.55000000000000004">
      <c r="A30" s="6">
        <v>10</v>
      </c>
      <c r="B30" s="11" t="s">
        <v>364</v>
      </c>
      <c r="C30" s="31">
        <v>4</v>
      </c>
      <c r="D30" s="31" t="s">
        <v>365</v>
      </c>
      <c r="E30" s="31">
        <v>80</v>
      </c>
      <c r="F30" s="26">
        <f t="shared" si="1"/>
        <v>320</v>
      </c>
    </row>
    <row r="31" spans="1:6" x14ac:dyDescent="0.55000000000000004">
      <c r="A31" s="344" t="s">
        <v>8</v>
      </c>
      <c r="B31" s="344"/>
      <c r="C31" s="344"/>
      <c r="D31" s="344"/>
      <c r="E31" s="344"/>
      <c r="F31" s="14">
        <f>SUM(F21:F30)</f>
        <v>9542</v>
      </c>
    </row>
    <row r="34" spans="1:6" x14ac:dyDescent="0.55000000000000004">
      <c r="A34" s="358" t="s">
        <v>366</v>
      </c>
      <c r="B34" s="358"/>
      <c r="C34" s="358"/>
      <c r="D34" s="358"/>
      <c r="E34" s="358"/>
      <c r="F34" s="358"/>
    </row>
    <row r="35" spans="1:6" x14ac:dyDescent="0.55000000000000004">
      <c r="A35" s="2" t="s">
        <v>2</v>
      </c>
      <c r="B35" s="7" t="s">
        <v>3</v>
      </c>
      <c r="C35" s="7" t="s">
        <v>4</v>
      </c>
      <c r="D35" s="7" t="s">
        <v>5</v>
      </c>
      <c r="E35" s="8" t="s">
        <v>6</v>
      </c>
      <c r="F35" s="2" t="s">
        <v>7</v>
      </c>
    </row>
    <row r="36" spans="1:6" x14ac:dyDescent="0.55000000000000004">
      <c r="A36" s="6">
        <v>1</v>
      </c>
      <c r="B36" s="11" t="s">
        <v>367</v>
      </c>
      <c r="C36" s="31">
        <v>3</v>
      </c>
      <c r="D36" s="31" t="s">
        <v>133</v>
      </c>
      <c r="E36" s="13">
        <v>15000</v>
      </c>
      <c r="F36" s="26">
        <f>C36*E36</f>
        <v>45000</v>
      </c>
    </row>
    <row r="37" spans="1:6" x14ac:dyDescent="0.55000000000000004">
      <c r="A37" s="6">
        <v>2</v>
      </c>
      <c r="B37" s="11" t="s">
        <v>9</v>
      </c>
      <c r="C37" s="31">
        <v>132</v>
      </c>
      <c r="D37" s="31" t="s">
        <v>63</v>
      </c>
      <c r="E37" s="31">
        <v>40</v>
      </c>
      <c r="F37" s="26">
        <f t="shared" ref="F37:F40" si="2">C37*E37</f>
        <v>5280</v>
      </c>
    </row>
    <row r="38" spans="1:6" x14ac:dyDescent="0.55000000000000004">
      <c r="A38" s="6">
        <v>3</v>
      </c>
      <c r="B38" s="11" t="s">
        <v>368</v>
      </c>
      <c r="C38" s="31">
        <v>2</v>
      </c>
      <c r="D38" s="31" t="s">
        <v>134</v>
      </c>
      <c r="E38" s="31">
        <v>600</v>
      </c>
      <c r="F38" s="26">
        <f t="shared" si="2"/>
        <v>1200</v>
      </c>
    </row>
    <row r="39" spans="1:6" ht="48" x14ac:dyDescent="0.55000000000000004">
      <c r="A39" s="6">
        <v>4</v>
      </c>
      <c r="B39" s="33" t="s">
        <v>92</v>
      </c>
      <c r="C39" s="17">
        <v>5</v>
      </c>
      <c r="D39" s="17" t="s">
        <v>18</v>
      </c>
      <c r="E39" s="17">
        <v>108</v>
      </c>
      <c r="F39" s="26">
        <f t="shared" si="2"/>
        <v>540</v>
      </c>
    </row>
    <row r="40" spans="1:6" x14ac:dyDescent="0.55000000000000004">
      <c r="A40" s="6">
        <v>5</v>
      </c>
      <c r="B40" s="11" t="s">
        <v>240</v>
      </c>
      <c r="C40" s="31">
        <v>1</v>
      </c>
      <c r="D40" s="31" t="s">
        <v>217</v>
      </c>
      <c r="E40" s="31">
        <v>800</v>
      </c>
      <c r="F40" s="26">
        <f t="shared" si="2"/>
        <v>800</v>
      </c>
    </row>
    <row r="41" spans="1:6" x14ac:dyDescent="0.55000000000000004">
      <c r="A41" s="344" t="s">
        <v>8</v>
      </c>
      <c r="B41" s="344"/>
      <c r="C41" s="344"/>
      <c r="D41" s="344"/>
      <c r="E41" s="344"/>
      <c r="F41" s="14">
        <f>SUM(F36:F40)</f>
        <v>52820</v>
      </c>
    </row>
    <row r="44" spans="1:6" x14ac:dyDescent="0.55000000000000004">
      <c r="A44" s="358" t="s">
        <v>369</v>
      </c>
      <c r="B44" s="358"/>
      <c r="C44" s="358"/>
      <c r="D44" s="358"/>
      <c r="E44" s="358"/>
      <c r="F44" s="358"/>
    </row>
    <row r="45" spans="1:6" x14ac:dyDescent="0.55000000000000004">
      <c r="A45" s="2" t="s">
        <v>2</v>
      </c>
      <c r="B45" s="7" t="s">
        <v>3</v>
      </c>
      <c r="C45" s="7" t="s">
        <v>4</v>
      </c>
      <c r="D45" s="7" t="s">
        <v>5</v>
      </c>
      <c r="E45" s="8" t="s">
        <v>6</v>
      </c>
      <c r="F45" s="2" t="s">
        <v>7</v>
      </c>
    </row>
    <row r="46" spans="1:6" x14ac:dyDescent="0.55000000000000004">
      <c r="A46" s="6">
        <v>1</v>
      </c>
      <c r="B46" s="11" t="s">
        <v>370</v>
      </c>
      <c r="C46" s="31">
        <v>3</v>
      </c>
      <c r="D46" s="31" t="s">
        <v>133</v>
      </c>
      <c r="E46" s="13">
        <v>16000</v>
      </c>
      <c r="F46" s="26">
        <f>C46*E46</f>
        <v>48000</v>
      </c>
    </row>
    <row r="47" spans="1:6" x14ac:dyDescent="0.55000000000000004">
      <c r="A47" s="6">
        <v>2</v>
      </c>
      <c r="B47" s="11" t="s">
        <v>371</v>
      </c>
      <c r="C47" s="31">
        <v>125</v>
      </c>
      <c r="D47" s="31" t="s">
        <v>134</v>
      </c>
      <c r="E47" s="31">
        <v>40</v>
      </c>
      <c r="F47" s="26">
        <f t="shared" ref="F47:F49" si="3">C47*E47</f>
        <v>5000</v>
      </c>
    </row>
    <row r="48" spans="1:6" x14ac:dyDescent="0.55000000000000004">
      <c r="A48" s="6">
        <v>3</v>
      </c>
      <c r="B48" s="11" t="s">
        <v>368</v>
      </c>
      <c r="C48" s="31">
        <v>1</v>
      </c>
      <c r="D48" s="31" t="s">
        <v>134</v>
      </c>
      <c r="E48" s="31">
        <v>500</v>
      </c>
      <c r="F48" s="26">
        <f t="shared" si="3"/>
        <v>500</v>
      </c>
    </row>
    <row r="49" spans="1:6" x14ac:dyDescent="0.55000000000000004">
      <c r="A49" s="6">
        <v>4</v>
      </c>
      <c r="B49" s="11" t="s">
        <v>372</v>
      </c>
      <c r="C49" s="31">
        <v>125</v>
      </c>
      <c r="D49" s="31" t="s">
        <v>134</v>
      </c>
      <c r="E49" s="31">
        <v>50</v>
      </c>
      <c r="F49" s="26">
        <f t="shared" si="3"/>
        <v>6250</v>
      </c>
    </row>
    <row r="50" spans="1:6" x14ac:dyDescent="0.55000000000000004">
      <c r="A50" s="344" t="s">
        <v>8</v>
      </c>
      <c r="B50" s="344"/>
      <c r="C50" s="344"/>
      <c r="D50" s="344"/>
      <c r="E50" s="344"/>
      <c r="F50" s="14">
        <f>SUM(F46:F49)</f>
        <v>59750</v>
      </c>
    </row>
    <row r="53" spans="1:6" x14ac:dyDescent="0.55000000000000004">
      <c r="A53" s="358" t="s">
        <v>373</v>
      </c>
      <c r="B53" s="358"/>
      <c r="C53" s="358"/>
      <c r="D53" s="358"/>
      <c r="E53" s="358"/>
      <c r="F53" s="358"/>
    </row>
    <row r="54" spans="1:6" x14ac:dyDescent="0.55000000000000004">
      <c r="A54" s="7" t="s">
        <v>2</v>
      </c>
      <c r="B54" s="7" t="s">
        <v>3</v>
      </c>
      <c r="C54" s="7" t="s">
        <v>4</v>
      </c>
      <c r="D54" s="7" t="s">
        <v>5</v>
      </c>
      <c r="E54" s="8" t="s">
        <v>6</v>
      </c>
      <c r="F54" s="2" t="s">
        <v>7</v>
      </c>
    </row>
    <row r="55" spans="1:6" ht="48" x14ac:dyDescent="0.55000000000000004">
      <c r="A55" s="134">
        <v>1</v>
      </c>
      <c r="B55" s="11" t="s">
        <v>929</v>
      </c>
      <c r="C55" s="122">
        <v>12</v>
      </c>
      <c r="D55" s="122" t="s">
        <v>352</v>
      </c>
      <c r="E55" s="122">
        <v>44</v>
      </c>
      <c r="F55" s="26">
        <f t="shared" ref="F55:F60" si="4">SUM(C55*E55)</f>
        <v>528</v>
      </c>
    </row>
    <row r="56" spans="1:6" x14ac:dyDescent="0.55000000000000004">
      <c r="A56" s="134">
        <v>2</v>
      </c>
      <c r="B56" s="11" t="s">
        <v>698</v>
      </c>
      <c r="C56" s="122">
        <v>5</v>
      </c>
      <c r="D56" s="122" t="s">
        <v>405</v>
      </c>
      <c r="E56" s="122">
        <v>90</v>
      </c>
      <c r="F56" s="26">
        <f t="shared" si="4"/>
        <v>450</v>
      </c>
    </row>
    <row r="57" spans="1:6" ht="48" x14ac:dyDescent="0.55000000000000004">
      <c r="A57" s="134">
        <v>3</v>
      </c>
      <c r="B57" s="11" t="s">
        <v>930</v>
      </c>
      <c r="C57" s="122">
        <v>2</v>
      </c>
      <c r="D57" s="122" t="s">
        <v>452</v>
      </c>
      <c r="E57" s="122">
        <v>100</v>
      </c>
      <c r="F57" s="26">
        <f t="shared" si="4"/>
        <v>200</v>
      </c>
    </row>
    <row r="58" spans="1:6" x14ac:dyDescent="0.55000000000000004">
      <c r="A58" s="134">
        <v>4</v>
      </c>
      <c r="B58" s="11" t="s">
        <v>931</v>
      </c>
      <c r="C58" s="122">
        <v>5</v>
      </c>
      <c r="D58" s="122" t="s">
        <v>361</v>
      </c>
      <c r="E58" s="122">
        <v>20</v>
      </c>
      <c r="F58" s="26">
        <f t="shared" si="4"/>
        <v>100</v>
      </c>
    </row>
    <row r="59" spans="1:6" ht="48" x14ac:dyDescent="0.55000000000000004">
      <c r="A59" s="134">
        <v>5</v>
      </c>
      <c r="B59" s="11" t="s">
        <v>932</v>
      </c>
      <c r="C59" s="122">
        <v>2</v>
      </c>
      <c r="D59" s="122" t="s">
        <v>452</v>
      </c>
      <c r="E59" s="122">
        <v>65</v>
      </c>
      <c r="F59" s="26">
        <f t="shared" si="4"/>
        <v>130</v>
      </c>
    </row>
    <row r="60" spans="1:6" x14ac:dyDescent="0.55000000000000004">
      <c r="A60" s="134">
        <v>6</v>
      </c>
      <c r="B60" s="11" t="s">
        <v>9</v>
      </c>
      <c r="C60" s="122">
        <v>130</v>
      </c>
      <c r="D60" s="122" t="s">
        <v>363</v>
      </c>
      <c r="E60" s="122">
        <v>40</v>
      </c>
      <c r="F60" s="26">
        <f t="shared" si="4"/>
        <v>5200</v>
      </c>
    </row>
    <row r="61" spans="1:6" x14ac:dyDescent="0.55000000000000004">
      <c r="A61" s="344" t="s">
        <v>8</v>
      </c>
      <c r="B61" s="344"/>
      <c r="C61" s="344"/>
      <c r="D61" s="344"/>
      <c r="E61" s="344"/>
      <c r="F61" s="14">
        <f>SUM(F55:F60)</f>
        <v>6608</v>
      </c>
    </row>
    <row r="64" spans="1:6" x14ac:dyDescent="0.55000000000000004">
      <c r="A64" s="358" t="s">
        <v>374</v>
      </c>
      <c r="B64" s="358"/>
      <c r="C64" s="358"/>
      <c r="D64" s="358"/>
      <c r="E64" s="358"/>
      <c r="F64" s="358"/>
    </row>
    <row r="65" spans="1:13" x14ac:dyDescent="0.55000000000000004">
      <c r="A65" s="2" t="s">
        <v>2</v>
      </c>
      <c r="B65" s="7" t="s">
        <v>3</v>
      </c>
      <c r="C65" s="7" t="s">
        <v>4</v>
      </c>
      <c r="D65" s="7" t="s">
        <v>5</v>
      </c>
      <c r="E65" s="8" t="s">
        <v>6</v>
      </c>
      <c r="F65" s="2" t="s">
        <v>7</v>
      </c>
    </row>
    <row r="66" spans="1:13" x14ac:dyDescent="0.55000000000000004">
      <c r="A66" s="6">
        <v>1</v>
      </c>
      <c r="B66" s="42" t="s">
        <v>9</v>
      </c>
      <c r="C66" s="17">
        <v>200</v>
      </c>
      <c r="D66" s="17" t="s">
        <v>375</v>
      </c>
      <c r="E66" s="17">
        <v>35</v>
      </c>
      <c r="F66" s="26">
        <f>C66*E66</f>
        <v>7000</v>
      </c>
    </row>
    <row r="67" spans="1:13" x14ac:dyDescent="0.55000000000000004">
      <c r="A67" s="6">
        <v>2</v>
      </c>
      <c r="B67" s="42" t="s">
        <v>376</v>
      </c>
      <c r="C67" s="17">
        <v>4</v>
      </c>
      <c r="D67" s="17" t="s">
        <v>133</v>
      </c>
      <c r="E67" s="18">
        <v>5000</v>
      </c>
      <c r="F67" s="26">
        <f t="shared" ref="F67" si="5">C67*E67</f>
        <v>20000</v>
      </c>
    </row>
    <row r="68" spans="1:13" x14ac:dyDescent="0.55000000000000004">
      <c r="A68" s="344" t="s">
        <v>8</v>
      </c>
      <c r="B68" s="361"/>
      <c r="C68" s="361"/>
      <c r="D68" s="361"/>
      <c r="E68" s="361"/>
      <c r="F68" s="14">
        <f>SUM(F66:F67)</f>
        <v>27000</v>
      </c>
    </row>
    <row r="72" spans="1:13" x14ac:dyDescent="0.55000000000000004">
      <c r="B72" s="117" t="s">
        <v>895</v>
      </c>
      <c r="E72" s="360">
        <f>SUM(F16,F31,F41,F50,F61,F68)</f>
        <v>167700</v>
      </c>
      <c r="F72" s="334"/>
      <c r="I72" s="335"/>
      <c r="J72" s="335"/>
      <c r="K72" s="335"/>
    </row>
    <row r="73" spans="1:13" x14ac:dyDescent="0.55000000000000004">
      <c r="I73" s="331"/>
      <c r="J73" s="331"/>
      <c r="K73" s="152"/>
    </row>
    <row r="74" spans="1:13" ht="27.75" x14ac:dyDescent="0.65">
      <c r="A74" s="355" t="s">
        <v>1139</v>
      </c>
      <c r="B74" s="356"/>
      <c r="C74" s="356"/>
      <c r="D74" s="357"/>
      <c r="I74" s="331"/>
      <c r="J74" s="331"/>
      <c r="K74" s="152"/>
      <c r="M74" s="152"/>
    </row>
    <row r="75" spans="1:13" ht="27.75" x14ac:dyDescent="0.65">
      <c r="A75" s="161"/>
      <c r="B75" s="162"/>
      <c r="C75" s="163" t="s">
        <v>928</v>
      </c>
      <c r="D75" s="164" t="s">
        <v>921</v>
      </c>
      <c r="I75" s="334"/>
      <c r="J75" s="334"/>
    </row>
    <row r="76" spans="1:13" ht="27.75" x14ac:dyDescent="0.65">
      <c r="A76" s="165" t="s">
        <v>933</v>
      </c>
      <c r="B76" s="90"/>
      <c r="C76" s="166"/>
      <c r="D76" s="167"/>
      <c r="I76" s="335"/>
      <c r="J76" s="335"/>
      <c r="K76" s="152"/>
    </row>
    <row r="77" spans="1:13" x14ac:dyDescent="0.55000000000000004">
      <c r="A77" s="372" t="s">
        <v>934</v>
      </c>
      <c r="B77" s="373"/>
      <c r="C77" s="166"/>
      <c r="D77" s="273">
        <v>167700</v>
      </c>
    </row>
    <row r="78" spans="1:13" x14ac:dyDescent="0.55000000000000004">
      <c r="A78" s="372" t="s">
        <v>935</v>
      </c>
      <c r="B78" s="373"/>
      <c r="C78" s="168">
        <f>SUM(บริหารจัดการ!F208)</f>
        <v>269496</v>
      </c>
      <c r="D78" s="169">
        <f>SUM(บริหารจัดการ!F209)</f>
        <v>34300</v>
      </c>
    </row>
    <row r="79" spans="1:13" x14ac:dyDescent="0.55000000000000004">
      <c r="A79" s="372" t="s">
        <v>936</v>
      </c>
      <c r="B79" s="373"/>
      <c r="C79" s="168">
        <f>SUM(ส่งเสริมประสิทธิภาพ!F674)</f>
        <v>255835</v>
      </c>
      <c r="D79" s="167"/>
      <c r="K79" s="152"/>
    </row>
    <row r="80" spans="1:13" x14ac:dyDescent="0.55000000000000004">
      <c r="A80" s="372" t="s">
        <v>937</v>
      </c>
      <c r="B80" s="373"/>
      <c r="C80" s="168"/>
      <c r="D80" s="169">
        <v>450000</v>
      </c>
    </row>
    <row r="81" spans="1:4" x14ac:dyDescent="0.55000000000000004">
      <c r="A81" s="376" t="s">
        <v>925</v>
      </c>
      <c r="B81" s="377"/>
      <c r="C81" s="170">
        <f>SUM(C78:C79)</f>
        <v>525331</v>
      </c>
      <c r="D81" s="171">
        <f>SUM(D77,D78,D80)</f>
        <v>652000</v>
      </c>
    </row>
    <row r="82" spans="1:4" ht="27.75" x14ac:dyDescent="0.65">
      <c r="A82" s="374" t="s">
        <v>922</v>
      </c>
      <c r="B82" s="375"/>
      <c r="C82" s="172">
        <f>SUM(อำนวยการ!F220)</f>
        <v>430231.24</v>
      </c>
      <c r="D82" s="173"/>
    </row>
    <row r="83" spans="1:4" ht="27.75" x14ac:dyDescent="0.65">
      <c r="A83" s="366" t="s">
        <v>923</v>
      </c>
      <c r="B83" s="367"/>
      <c r="C83" s="168">
        <f>SUM(กิจการ!F208)</f>
        <v>57214</v>
      </c>
      <c r="D83" s="169"/>
    </row>
    <row r="84" spans="1:4" ht="27.75" x14ac:dyDescent="0.65">
      <c r="A84" s="368" t="s">
        <v>924</v>
      </c>
      <c r="B84" s="369"/>
      <c r="C84" s="168">
        <f>SUM(บริหารทั่วไป!F246)</f>
        <v>314984</v>
      </c>
      <c r="D84" s="169"/>
    </row>
    <row r="85" spans="1:4" ht="27.75" x14ac:dyDescent="0.65">
      <c r="A85" s="370" t="s">
        <v>926</v>
      </c>
      <c r="B85" s="371"/>
      <c r="C85" s="168">
        <f>SUM(แผนงาน!F32)</f>
        <v>10045</v>
      </c>
      <c r="D85" s="169"/>
    </row>
    <row r="86" spans="1:4" ht="27.75" x14ac:dyDescent="0.65">
      <c r="A86" s="364" t="s">
        <v>927</v>
      </c>
      <c r="B86" s="365"/>
      <c r="C86" s="170">
        <f>SUM(C82:C85)</f>
        <v>812474.24</v>
      </c>
      <c r="D86" s="171"/>
    </row>
    <row r="87" spans="1:4" x14ac:dyDescent="0.55000000000000004">
      <c r="A87" s="362" t="s">
        <v>895</v>
      </c>
      <c r="B87" s="363"/>
      <c r="C87" s="174">
        <f>SUM(C81,C86)</f>
        <v>1337805.24</v>
      </c>
      <c r="D87" s="175">
        <f>SUM(D81)</f>
        <v>652000</v>
      </c>
    </row>
  </sheetData>
  <mergeCells count="31">
    <mergeCell ref="A87:B87"/>
    <mergeCell ref="A86:B86"/>
    <mergeCell ref="A83:B83"/>
    <mergeCell ref="I72:K72"/>
    <mergeCell ref="I73:J73"/>
    <mergeCell ref="I74:J74"/>
    <mergeCell ref="A84:B84"/>
    <mergeCell ref="A85:B85"/>
    <mergeCell ref="A77:B77"/>
    <mergeCell ref="A78:B78"/>
    <mergeCell ref="A79:B79"/>
    <mergeCell ref="A80:B80"/>
    <mergeCell ref="A82:B82"/>
    <mergeCell ref="A81:B81"/>
    <mergeCell ref="I76:J76"/>
    <mergeCell ref="I75:J75"/>
    <mergeCell ref="A74:D74"/>
    <mergeCell ref="A34:F34"/>
    <mergeCell ref="A41:E41"/>
    <mergeCell ref="A1:F1"/>
    <mergeCell ref="A2:F2"/>
    <mergeCell ref="A16:E16"/>
    <mergeCell ref="A19:F19"/>
    <mergeCell ref="A31:E31"/>
    <mergeCell ref="A44:F44"/>
    <mergeCell ref="A50:E50"/>
    <mergeCell ref="A53:F53"/>
    <mergeCell ref="A61:E61"/>
    <mergeCell ref="E72:F72"/>
    <mergeCell ref="A64:F64"/>
    <mergeCell ref="A68:E68"/>
  </mergeCells>
  <pageMargins left="1.1100000000000001" right="0.7" top="0.78" bottom="0.75" header="0.3" footer="0.3"/>
  <pageSetup orientation="portrait" horizontalDpi="0" verticalDpi="0" r:id="rId1"/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"/>
  <sheetViews>
    <sheetView topLeftCell="A193" zoomScale="91" zoomScaleNormal="91" workbookViewId="0">
      <selection activeCell="C214" sqref="C214"/>
    </sheetView>
  </sheetViews>
  <sheetFormatPr defaultRowHeight="24" x14ac:dyDescent="0.55000000000000004"/>
  <cols>
    <col min="1" max="1" width="6.5" style="1" customWidth="1"/>
    <col min="2" max="2" width="28.75" style="1" customWidth="1"/>
    <col min="3" max="6" width="10.625" style="1" customWidth="1"/>
    <col min="7" max="16384" width="9" style="1"/>
  </cols>
  <sheetData>
    <row r="1" spans="1:6" x14ac:dyDescent="0.55000000000000004">
      <c r="A1" s="358" t="s">
        <v>377</v>
      </c>
      <c r="B1" s="358"/>
      <c r="C1" s="358"/>
      <c r="D1" s="358"/>
      <c r="E1" s="358"/>
      <c r="F1" s="358"/>
    </row>
    <row r="2" spans="1:6" x14ac:dyDescent="0.55000000000000004">
      <c r="A2" s="358" t="s">
        <v>378</v>
      </c>
      <c r="B2" s="358"/>
      <c r="C2" s="358"/>
      <c r="D2" s="358"/>
      <c r="E2" s="358"/>
      <c r="F2" s="358"/>
    </row>
    <row r="3" spans="1:6" x14ac:dyDescent="0.55000000000000004">
      <c r="A3" s="2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2" t="s">
        <v>7</v>
      </c>
    </row>
    <row r="4" spans="1:6" x14ac:dyDescent="0.55000000000000004">
      <c r="A4" s="6">
        <v>1</v>
      </c>
      <c r="B4" s="11" t="s">
        <v>983</v>
      </c>
      <c r="C4" s="31">
        <v>2</v>
      </c>
      <c r="D4" s="31" t="s">
        <v>18</v>
      </c>
      <c r="E4" s="31">
        <v>105</v>
      </c>
      <c r="F4" s="20">
        <f>C4*E4</f>
        <v>210</v>
      </c>
    </row>
    <row r="5" spans="1:6" x14ac:dyDescent="0.55000000000000004">
      <c r="A5" s="344" t="s">
        <v>8</v>
      </c>
      <c r="B5" s="344"/>
      <c r="C5" s="344"/>
      <c r="D5" s="344"/>
      <c r="E5" s="344"/>
      <c r="F5" s="5">
        <f>SUM(F4:F4)</f>
        <v>210</v>
      </c>
    </row>
    <row r="8" spans="1:6" x14ac:dyDescent="0.55000000000000004">
      <c r="A8" s="358" t="s">
        <v>379</v>
      </c>
      <c r="B8" s="358"/>
      <c r="C8" s="358"/>
      <c r="D8" s="358"/>
      <c r="E8" s="358"/>
      <c r="F8" s="358"/>
    </row>
    <row r="9" spans="1:6" x14ac:dyDescent="0.55000000000000004">
      <c r="A9" s="2" t="s">
        <v>2</v>
      </c>
      <c r="B9" s="7" t="s">
        <v>3</v>
      </c>
      <c r="C9" s="7" t="s">
        <v>4</v>
      </c>
      <c r="D9" s="7" t="s">
        <v>5</v>
      </c>
      <c r="E9" s="8" t="s">
        <v>6</v>
      </c>
      <c r="F9" s="2" t="s">
        <v>7</v>
      </c>
    </row>
    <row r="10" spans="1:6" x14ac:dyDescent="0.55000000000000004">
      <c r="A10" s="6">
        <v>1</v>
      </c>
      <c r="B10" s="11" t="s">
        <v>983</v>
      </c>
      <c r="C10" s="31">
        <v>5</v>
      </c>
      <c r="D10" s="31" t="s">
        <v>18</v>
      </c>
      <c r="E10" s="31">
        <v>105</v>
      </c>
      <c r="F10" s="20">
        <f>C10*E10</f>
        <v>525</v>
      </c>
    </row>
    <row r="11" spans="1:6" x14ac:dyDescent="0.55000000000000004">
      <c r="A11" s="344" t="s">
        <v>8</v>
      </c>
      <c r="B11" s="344"/>
      <c r="C11" s="344"/>
      <c r="D11" s="344"/>
      <c r="E11" s="344"/>
      <c r="F11" s="5">
        <f>SUM(F10:F10)</f>
        <v>525</v>
      </c>
    </row>
    <row r="14" spans="1:6" x14ac:dyDescent="0.55000000000000004">
      <c r="A14" s="358" t="s">
        <v>380</v>
      </c>
      <c r="B14" s="358"/>
      <c r="C14" s="358"/>
      <c r="D14" s="358"/>
      <c r="E14" s="358"/>
      <c r="F14" s="358"/>
    </row>
    <row r="15" spans="1:6" x14ac:dyDescent="0.55000000000000004">
      <c r="A15" s="2" t="s">
        <v>2</v>
      </c>
      <c r="B15" s="7" t="s">
        <v>3</v>
      </c>
      <c r="C15" s="7" t="s">
        <v>4</v>
      </c>
      <c r="D15" s="7" t="s">
        <v>5</v>
      </c>
      <c r="E15" s="8" t="s">
        <v>6</v>
      </c>
      <c r="F15" s="2" t="s">
        <v>7</v>
      </c>
    </row>
    <row r="16" spans="1:6" x14ac:dyDescent="0.55000000000000004">
      <c r="A16" s="6">
        <v>1</v>
      </c>
      <c r="B16" s="43" t="s">
        <v>984</v>
      </c>
      <c r="C16" s="44">
        <v>1</v>
      </c>
      <c r="D16" s="44"/>
      <c r="E16" s="13">
        <v>4950</v>
      </c>
      <c r="F16" s="26">
        <f>C16*E16</f>
        <v>4950</v>
      </c>
    </row>
    <row r="17" spans="1:6" x14ac:dyDescent="0.55000000000000004">
      <c r="A17" s="344" t="s">
        <v>8</v>
      </c>
      <c r="B17" s="344"/>
      <c r="C17" s="344"/>
      <c r="D17" s="344"/>
      <c r="E17" s="344"/>
      <c r="F17" s="14">
        <f>SUM(F16:F16)</f>
        <v>4950</v>
      </c>
    </row>
    <row r="20" spans="1:6" x14ac:dyDescent="0.55000000000000004">
      <c r="A20" s="393" t="s">
        <v>1008</v>
      </c>
      <c r="B20" s="393"/>
      <c r="C20" s="393"/>
      <c r="D20" s="393"/>
      <c r="E20" s="393"/>
      <c r="F20" s="393"/>
    </row>
    <row r="21" spans="1:6" x14ac:dyDescent="0.55000000000000004">
      <c r="A21" s="277" t="s">
        <v>2</v>
      </c>
      <c r="B21" s="278" t="s">
        <v>3</v>
      </c>
      <c r="C21" s="278" t="s">
        <v>4</v>
      </c>
      <c r="D21" s="278" t="s">
        <v>5</v>
      </c>
      <c r="E21" s="279" t="s">
        <v>6</v>
      </c>
      <c r="F21" s="277" t="s">
        <v>7</v>
      </c>
    </row>
    <row r="22" spans="1:6" x14ac:dyDescent="0.55000000000000004">
      <c r="A22" s="220">
        <v>1</v>
      </c>
      <c r="B22" s="280" t="s">
        <v>381</v>
      </c>
      <c r="C22" s="281">
        <v>1</v>
      </c>
      <c r="D22" s="281"/>
      <c r="E22" s="218">
        <v>1500</v>
      </c>
      <c r="F22" s="219">
        <f>C22*E22</f>
        <v>1500</v>
      </c>
    </row>
    <row r="23" spans="1:6" ht="48" x14ac:dyDescent="0.55000000000000004">
      <c r="A23" s="215">
        <v>2</v>
      </c>
      <c r="B23" s="221" t="s">
        <v>383</v>
      </c>
      <c r="C23" s="217">
        <v>300</v>
      </c>
      <c r="D23" s="221"/>
      <c r="E23" s="217">
        <v>50</v>
      </c>
      <c r="F23" s="257">
        <f t="shared" ref="F23:F24" si="0">C23*E23</f>
        <v>15000</v>
      </c>
    </row>
    <row r="24" spans="1:6" x14ac:dyDescent="0.55000000000000004">
      <c r="A24" s="220">
        <v>3</v>
      </c>
      <c r="B24" s="221" t="s">
        <v>384</v>
      </c>
      <c r="C24" s="217">
        <v>5</v>
      </c>
      <c r="D24" s="221"/>
      <c r="E24" s="217">
        <v>1000</v>
      </c>
      <c r="F24" s="219">
        <f t="shared" si="0"/>
        <v>5000</v>
      </c>
    </row>
    <row r="25" spans="1:6" x14ac:dyDescent="0.55000000000000004">
      <c r="A25" s="386" t="s">
        <v>8</v>
      </c>
      <c r="B25" s="386"/>
      <c r="C25" s="386"/>
      <c r="D25" s="386"/>
      <c r="E25" s="386"/>
      <c r="F25" s="258">
        <f>SUM(F22:F24)</f>
        <v>21500</v>
      </c>
    </row>
    <row r="28" spans="1:6" x14ac:dyDescent="0.55000000000000004">
      <c r="A28" s="358" t="s">
        <v>385</v>
      </c>
      <c r="B28" s="358"/>
      <c r="C28" s="358"/>
      <c r="D28" s="358"/>
      <c r="E28" s="358"/>
      <c r="F28" s="358"/>
    </row>
    <row r="29" spans="1:6" x14ac:dyDescent="0.55000000000000004">
      <c r="A29" s="2" t="s">
        <v>2</v>
      </c>
      <c r="B29" s="7" t="s">
        <v>3</v>
      </c>
      <c r="C29" s="7" t="s">
        <v>4</v>
      </c>
      <c r="D29" s="7" t="s">
        <v>5</v>
      </c>
      <c r="E29" s="8" t="s">
        <v>6</v>
      </c>
      <c r="F29" s="2" t="s">
        <v>7</v>
      </c>
    </row>
    <row r="30" spans="1:6" x14ac:dyDescent="0.55000000000000004">
      <c r="A30" s="119">
        <v>1</v>
      </c>
      <c r="B30" s="263" t="s">
        <v>1009</v>
      </c>
      <c r="C30" s="263">
        <v>90</v>
      </c>
      <c r="D30" s="263" t="s">
        <v>1010</v>
      </c>
      <c r="E30" s="263">
        <v>30</v>
      </c>
      <c r="F30" s="26">
        <f>C30*E30</f>
        <v>2700</v>
      </c>
    </row>
    <row r="31" spans="1:6" x14ac:dyDescent="0.55000000000000004">
      <c r="A31" s="119">
        <v>2</v>
      </c>
      <c r="B31" s="259" t="s">
        <v>1011</v>
      </c>
      <c r="C31" s="259">
        <v>5</v>
      </c>
      <c r="D31" s="259" t="s">
        <v>386</v>
      </c>
      <c r="E31" s="259">
        <v>105</v>
      </c>
      <c r="F31" s="26">
        <f>C31*E31</f>
        <v>525</v>
      </c>
    </row>
    <row r="32" spans="1:6" x14ac:dyDescent="0.55000000000000004">
      <c r="A32" s="344" t="s">
        <v>8</v>
      </c>
      <c r="B32" s="344"/>
      <c r="C32" s="344"/>
      <c r="D32" s="344"/>
      <c r="E32" s="344"/>
      <c r="F32" s="118">
        <f>SUM(F30:F31)</f>
        <v>3225</v>
      </c>
    </row>
    <row r="35" spans="1:6" x14ac:dyDescent="0.55000000000000004">
      <c r="A35" s="358" t="s">
        <v>387</v>
      </c>
      <c r="B35" s="358"/>
      <c r="C35" s="358"/>
      <c r="D35" s="358"/>
      <c r="E35" s="358"/>
      <c r="F35" s="358"/>
    </row>
    <row r="36" spans="1:6" x14ac:dyDescent="0.55000000000000004">
      <c r="A36" s="2" t="s">
        <v>2</v>
      </c>
      <c r="B36" s="7" t="s">
        <v>3</v>
      </c>
      <c r="C36" s="7" t="s">
        <v>4</v>
      </c>
      <c r="D36" s="7" t="s">
        <v>5</v>
      </c>
      <c r="E36" s="8" t="s">
        <v>6</v>
      </c>
      <c r="F36" s="2" t="s">
        <v>7</v>
      </c>
    </row>
    <row r="37" spans="1:6" x14ac:dyDescent="0.55000000000000004">
      <c r="A37" s="6">
        <v>1</v>
      </c>
      <c r="B37" s="45" t="s">
        <v>388</v>
      </c>
      <c r="C37" s="46">
        <v>2</v>
      </c>
      <c r="D37" s="46" t="s">
        <v>389</v>
      </c>
      <c r="E37" s="46">
        <v>120</v>
      </c>
      <c r="F37" s="27">
        <f>C37*E37</f>
        <v>240</v>
      </c>
    </row>
    <row r="38" spans="1:6" x14ac:dyDescent="0.55000000000000004">
      <c r="A38" s="6">
        <v>2</v>
      </c>
      <c r="B38" s="11" t="s">
        <v>390</v>
      </c>
      <c r="C38" s="31" t="s">
        <v>391</v>
      </c>
      <c r="D38" s="31" t="s">
        <v>25</v>
      </c>
      <c r="E38" s="31">
        <v>120</v>
      </c>
      <c r="F38" s="50">
        <v>480</v>
      </c>
    </row>
    <row r="39" spans="1:6" x14ac:dyDescent="0.55000000000000004">
      <c r="A39" s="260">
        <v>3</v>
      </c>
      <c r="B39" s="63" t="s">
        <v>1012</v>
      </c>
      <c r="C39" s="265">
        <v>50</v>
      </c>
      <c r="D39" s="265" t="s">
        <v>352</v>
      </c>
      <c r="E39" s="265">
        <v>10</v>
      </c>
      <c r="F39" s="139">
        <f>C39*E39</f>
        <v>500</v>
      </c>
    </row>
    <row r="40" spans="1:6" x14ac:dyDescent="0.55000000000000004">
      <c r="A40" s="6">
        <v>4</v>
      </c>
      <c r="B40" s="11" t="s">
        <v>392</v>
      </c>
      <c r="C40" s="31">
        <v>2</v>
      </c>
      <c r="D40" s="31" t="s">
        <v>352</v>
      </c>
      <c r="E40" s="13">
        <v>1800</v>
      </c>
      <c r="F40" s="26">
        <f t="shared" ref="F40" si="1">C40*E40</f>
        <v>3600</v>
      </c>
    </row>
    <row r="41" spans="1:6" x14ac:dyDescent="0.55000000000000004">
      <c r="A41" s="344" t="s">
        <v>8</v>
      </c>
      <c r="B41" s="344"/>
      <c r="C41" s="344"/>
      <c r="D41" s="344"/>
      <c r="E41" s="344"/>
      <c r="F41" s="14">
        <f>SUM(F37:F40)</f>
        <v>4820</v>
      </c>
    </row>
    <row r="44" spans="1:6" x14ac:dyDescent="0.55000000000000004">
      <c r="A44" s="358" t="s">
        <v>393</v>
      </c>
      <c r="B44" s="358"/>
      <c r="C44" s="358"/>
      <c r="D44" s="358"/>
      <c r="E44" s="358"/>
      <c r="F44" s="358"/>
    </row>
    <row r="45" spans="1:6" x14ac:dyDescent="0.55000000000000004">
      <c r="A45" s="2" t="s">
        <v>2</v>
      </c>
      <c r="B45" s="7" t="s">
        <v>3</v>
      </c>
      <c r="C45" s="7" t="s">
        <v>4</v>
      </c>
      <c r="D45" s="7" t="s">
        <v>5</v>
      </c>
      <c r="E45" s="8" t="s">
        <v>6</v>
      </c>
      <c r="F45" s="2" t="s">
        <v>7</v>
      </c>
    </row>
    <row r="46" spans="1:6" x14ac:dyDescent="0.55000000000000004">
      <c r="A46" s="6">
        <v>1</v>
      </c>
      <c r="B46" s="33" t="s">
        <v>240</v>
      </c>
      <c r="C46" s="17">
        <v>1</v>
      </c>
      <c r="D46" s="17"/>
      <c r="E46" s="18">
        <v>10000</v>
      </c>
      <c r="F46" s="26">
        <f>C46*E46</f>
        <v>10000</v>
      </c>
    </row>
    <row r="47" spans="1:6" x14ac:dyDescent="0.55000000000000004">
      <c r="A47" s="344" t="s">
        <v>8</v>
      </c>
      <c r="B47" s="361"/>
      <c r="C47" s="361"/>
      <c r="D47" s="361"/>
      <c r="E47" s="361"/>
      <c r="F47" s="14">
        <f>SUM(F46:F46)</f>
        <v>10000</v>
      </c>
    </row>
    <row r="50" spans="1:7" x14ac:dyDescent="0.55000000000000004">
      <c r="A50" s="358" t="s">
        <v>394</v>
      </c>
      <c r="B50" s="358"/>
      <c r="C50" s="358"/>
      <c r="D50" s="358"/>
      <c r="E50" s="358"/>
      <c r="F50" s="358"/>
    </row>
    <row r="51" spans="1:7" x14ac:dyDescent="0.55000000000000004">
      <c r="A51" s="2" t="s">
        <v>2</v>
      </c>
      <c r="B51" s="7" t="s">
        <v>3</v>
      </c>
      <c r="C51" s="7" t="s">
        <v>4</v>
      </c>
      <c r="D51" s="7" t="s">
        <v>5</v>
      </c>
      <c r="E51" s="8" t="s">
        <v>6</v>
      </c>
      <c r="F51" s="2" t="s">
        <v>7</v>
      </c>
    </row>
    <row r="52" spans="1:7" x14ac:dyDescent="0.55000000000000004">
      <c r="A52" s="6">
        <v>1</v>
      </c>
      <c r="B52" s="11" t="s">
        <v>983</v>
      </c>
      <c r="C52" s="31">
        <v>15</v>
      </c>
      <c r="D52" s="31" t="s">
        <v>18</v>
      </c>
      <c r="E52" s="31">
        <v>105</v>
      </c>
      <c r="F52" s="26">
        <f>C52*E52</f>
        <v>1575</v>
      </c>
    </row>
    <row r="53" spans="1:7" x14ac:dyDescent="0.55000000000000004">
      <c r="A53" s="344" t="s">
        <v>8</v>
      </c>
      <c r="B53" s="344"/>
      <c r="C53" s="344"/>
      <c r="D53" s="344"/>
      <c r="E53" s="344"/>
      <c r="F53" s="14">
        <f>SUM(F52:F52)</f>
        <v>1575</v>
      </c>
    </row>
    <row r="56" spans="1:7" x14ac:dyDescent="0.55000000000000004">
      <c r="A56" s="358" t="s">
        <v>395</v>
      </c>
      <c r="B56" s="358"/>
      <c r="C56" s="358"/>
      <c r="D56" s="358"/>
      <c r="E56" s="358"/>
      <c r="F56" s="358"/>
    </row>
    <row r="57" spans="1:7" x14ac:dyDescent="0.55000000000000004">
      <c r="A57" s="7" t="s">
        <v>2</v>
      </c>
      <c r="B57" s="7" t="s">
        <v>3</v>
      </c>
      <c r="C57" s="7" t="s">
        <v>4</v>
      </c>
      <c r="D57" s="7" t="s">
        <v>5</v>
      </c>
      <c r="E57" s="8" t="s">
        <v>6</v>
      </c>
      <c r="F57" s="7" t="s">
        <v>7</v>
      </c>
    </row>
    <row r="58" spans="1:7" x14ac:dyDescent="0.55000000000000004">
      <c r="A58" s="19"/>
      <c r="B58" s="56" t="s">
        <v>396</v>
      </c>
      <c r="C58" s="387"/>
      <c r="D58" s="388"/>
      <c r="E58" s="389"/>
      <c r="F58" s="54"/>
    </row>
    <row r="59" spans="1:7" x14ac:dyDescent="0.55000000000000004">
      <c r="A59" s="15"/>
      <c r="B59" s="57" t="s">
        <v>397</v>
      </c>
      <c r="C59" s="387"/>
      <c r="D59" s="388"/>
      <c r="E59" s="389"/>
      <c r="F59" s="9"/>
    </row>
    <row r="60" spans="1:7" x14ac:dyDescent="0.55000000000000004">
      <c r="A60" s="22">
        <v>1</v>
      </c>
      <c r="B60" s="24" t="s">
        <v>985</v>
      </c>
      <c r="C60" s="17">
        <v>1</v>
      </c>
      <c r="D60" s="17" t="s">
        <v>133</v>
      </c>
      <c r="E60" s="18">
        <v>7800</v>
      </c>
      <c r="F60" s="29">
        <f t="shared" ref="F60:F65" si="2">C60*E60</f>
        <v>7800</v>
      </c>
    </row>
    <row r="61" spans="1:7" x14ac:dyDescent="0.55000000000000004">
      <c r="A61" s="22">
        <v>2</v>
      </c>
      <c r="B61" s="221" t="s">
        <v>398</v>
      </c>
      <c r="C61" s="217">
        <v>120</v>
      </c>
      <c r="D61" s="217" t="s">
        <v>134</v>
      </c>
      <c r="E61" s="217">
        <v>60</v>
      </c>
      <c r="F61" s="219">
        <f t="shared" si="2"/>
        <v>7200</v>
      </c>
      <c r="G61" s="214" t="s">
        <v>921</v>
      </c>
    </row>
    <row r="62" spans="1:7" x14ac:dyDescent="0.55000000000000004">
      <c r="A62" s="6">
        <v>3</v>
      </c>
      <c r="B62" s="51" t="s">
        <v>399</v>
      </c>
      <c r="C62" s="23">
        <v>1</v>
      </c>
      <c r="D62" s="23" t="s">
        <v>400</v>
      </c>
      <c r="E62" s="52">
        <v>35000</v>
      </c>
      <c r="F62" s="27">
        <f t="shared" si="2"/>
        <v>35000</v>
      </c>
    </row>
    <row r="63" spans="1:7" x14ac:dyDescent="0.55000000000000004">
      <c r="A63" s="58"/>
      <c r="B63" s="7" t="s">
        <v>401</v>
      </c>
      <c r="C63" s="390"/>
      <c r="D63" s="391"/>
      <c r="E63" s="392"/>
      <c r="F63" s="28"/>
    </row>
    <row r="64" spans="1:7" x14ac:dyDescent="0.55000000000000004">
      <c r="A64" s="22"/>
      <c r="B64" s="55" t="s">
        <v>402</v>
      </c>
      <c r="C64" s="390"/>
      <c r="D64" s="391"/>
      <c r="E64" s="392"/>
      <c r="F64" s="59"/>
    </row>
    <row r="65" spans="1:7" x14ac:dyDescent="0.55000000000000004">
      <c r="A65" s="220">
        <v>1</v>
      </c>
      <c r="B65" s="221" t="s">
        <v>398</v>
      </c>
      <c r="C65" s="217">
        <v>10</v>
      </c>
      <c r="D65" s="217" t="s">
        <v>134</v>
      </c>
      <c r="E65" s="217">
        <v>240</v>
      </c>
      <c r="F65" s="219">
        <f t="shared" si="2"/>
        <v>2400</v>
      </c>
      <c r="G65" s="214" t="s">
        <v>986</v>
      </c>
    </row>
    <row r="66" spans="1:7" x14ac:dyDescent="0.55000000000000004">
      <c r="A66" s="386" t="s">
        <v>8</v>
      </c>
      <c r="B66" s="386"/>
      <c r="C66" s="386"/>
      <c r="D66" s="386"/>
      <c r="E66" s="386"/>
      <c r="F66" s="258">
        <f>SUM(F58:F65)</f>
        <v>52400</v>
      </c>
    </row>
    <row r="69" spans="1:7" x14ac:dyDescent="0.55000000000000004">
      <c r="A69" s="358" t="s">
        <v>404</v>
      </c>
      <c r="B69" s="358"/>
      <c r="C69" s="358"/>
      <c r="D69" s="358"/>
      <c r="E69" s="358"/>
      <c r="F69" s="358"/>
    </row>
    <row r="70" spans="1:7" x14ac:dyDescent="0.55000000000000004">
      <c r="A70" s="2" t="s">
        <v>2</v>
      </c>
      <c r="B70" s="7" t="s">
        <v>3</v>
      </c>
      <c r="C70" s="7" t="s">
        <v>4</v>
      </c>
      <c r="D70" s="7" t="s">
        <v>5</v>
      </c>
      <c r="E70" s="8" t="s">
        <v>6</v>
      </c>
      <c r="F70" s="2" t="s">
        <v>7</v>
      </c>
    </row>
    <row r="71" spans="1:7" ht="43.5" x14ac:dyDescent="0.55000000000000004">
      <c r="A71" s="137">
        <v>1</v>
      </c>
      <c r="B71" s="216" t="s">
        <v>893</v>
      </c>
      <c r="C71" s="256">
        <v>80</v>
      </c>
      <c r="D71" s="256" t="s">
        <v>405</v>
      </c>
      <c r="E71" s="256">
        <v>40</v>
      </c>
      <c r="F71" s="257">
        <f>C71*E71</f>
        <v>3200</v>
      </c>
      <c r="G71" s="214" t="s">
        <v>921</v>
      </c>
    </row>
    <row r="72" spans="1:7" ht="43.5" x14ac:dyDescent="0.55000000000000004">
      <c r="A72" s="137">
        <v>2</v>
      </c>
      <c r="B72" s="21" t="s">
        <v>406</v>
      </c>
      <c r="C72" s="32">
        <v>2</v>
      </c>
      <c r="D72" s="32" t="s">
        <v>133</v>
      </c>
      <c r="E72" s="18">
        <v>7500</v>
      </c>
      <c r="F72" s="136">
        <f t="shared" ref="F72" si="3">C72*E72</f>
        <v>15000</v>
      </c>
    </row>
    <row r="73" spans="1:7" x14ac:dyDescent="0.55000000000000004">
      <c r="A73" s="344" t="s">
        <v>8</v>
      </c>
      <c r="B73" s="344"/>
      <c r="C73" s="344"/>
      <c r="D73" s="344"/>
      <c r="E73" s="344"/>
      <c r="F73" s="258">
        <f>SUM(F71:F72)</f>
        <v>18200</v>
      </c>
    </row>
    <row r="76" spans="1:7" x14ac:dyDescent="0.55000000000000004">
      <c r="A76" s="358" t="s">
        <v>407</v>
      </c>
      <c r="B76" s="358"/>
      <c r="C76" s="358"/>
      <c r="D76" s="358"/>
      <c r="E76" s="358"/>
      <c r="F76" s="358"/>
    </row>
    <row r="77" spans="1:7" x14ac:dyDescent="0.55000000000000004">
      <c r="A77" s="2" t="s">
        <v>2</v>
      </c>
      <c r="B77" s="7" t="s">
        <v>3</v>
      </c>
      <c r="C77" s="7" t="s">
        <v>4</v>
      </c>
      <c r="D77" s="7" t="s">
        <v>5</v>
      </c>
      <c r="E77" s="8" t="s">
        <v>6</v>
      </c>
      <c r="F77" s="2" t="s">
        <v>7</v>
      </c>
    </row>
    <row r="78" spans="1:7" ht="48" x14ac:dyDescent="0.55000000000000004">
      <c r="A78" s="6">
        <v>1</v>
      </c>
      <c r="B78" s="33" t="s">
        <v>987</v>
      </c>
      <c r="C78" s="17">
        <v>1</v>
      </c>
      <c r="D78" s="17" t="s">
        <v>63</v>
      </c>
      <c r="E78" s="18">
        <v>2000</v>
      </c>
      <c r="F78" s="26">
        <f>C78*E78</f>
        <v>2000</v>
      </c>
    </row>
    <row r="79" spans="1:7" x14ac:dyDescent="0.55000000000000004">
      <c r="A79" s="6">
        <v>2</v>
      </c>
      <c r="B79" s="33" t="s">
        <v>408</v>
      </c>
      <c r="C79" s="17">
        <v>20</v>
      </c>
      <c r="D79" s="17" t="s">
        <v>382</v>
      </c>
      <c r="E79" s="17">
        <v>30</v>
      </c>
      <c r="F79" s="26">
        <f t="shared" ref="F79:F84" si="4">C79*E79</f>
        <v>600</v>
      </c>
    </row>
    <row r="80" spans="1:7" x14ac:dyDescent="0.55000000000000004">
      <c r="A80" s="119">
        <v>3</v>
      </c>
      <c r="B80" s="264" t="s">
        <v>1007</v>
      </c>
      <c r="C80" s="259">
        <v>5</v>
      </c>
      <c r="D80" s="259" t="s">
        <v>20</v>
      </c>
      <c r="E80" s="259">
        <v>120</v>
      </c>
      <c r="F80" s="26">
        <f>C80*E80</f>
        <v>600</v>
      </c>
    </row>
    <row r="81" spans="1:6" x14ac:dyDescent="0.55000000000000004">
      <c r="A81" s="119">
        <v>4</v>
      </c>
      <c r="B81" s="33" t="s">
        <v>409</v>
      </c>
      <c r="C81" s="17">
        <v>1</v>
      </c>
      <c r="D81" s="17" t="s">
        <v>129</v>
      </c>
      <c r="E81" s="17">
        <v>100</v>
      </c>
      <c r="F81" s="26">
        <f t="shared" si="4"/>
        <v>100</v>
      </c>
    </row>
    <row r="82" spans="1:6" x14ac:dyDescent="0.55000000000000004">
      <c r="A82" s="119">
        <v>5</v>
      </c>
      <c r="B82" s="33" t="s">
        <v>410</v>
      </c>
      <c r="C82" s="17">
        <v>1</v>
      </c>
      <c r="D82" s="17" t="s">
        <v>129</v>
      </c>
      <c r="E82" s="17">
        <v>100</v>
      </c>
      <c r="F82" s="26">
        <f t="shared" si="4"/>
        <v>100</v>
      </c>
    </row>
    <row r="83" spans="1:6" x14ac:dyDescent="0.55000000000000004">
      <c r="A83" s="119">
        <v>6</v>
      </c>
      <c r="B83" s="33" t="s">
        <v>411</v>
      </c>
      <c r="C83" s="17">
        <v>10</v>
      </c>
      <c r="D83" s="17" t="s">
        <v>39</v>
      </c>
      <c r="E83" s="17">
        <v>40</v>
      </c>
      <c r="F83" s="26">
        <f t="shared" si="4"/>
        <v>400</v>
      </c>
    </row>
    <row r="84" spans="1:6" x14ac:dyDescent="0.55000000000000004">
      <c r="A84" s="119">
        <v>7</v>
      </c>
      <c r="B84" s="33" t="s">
        <v>988</v>
      </c>
      <c r="C84" s="17">
        <v>200</v>
      </c>
      <c r="D84" s="17" t="s">
        <v>303</v>
      </c>
      <c r="E84" s="17">
        <v>10</v>
      </c>
      <c r="F84" s="26">
        <f t="shared" si="4"/>
        <v>2000</v>
      </c>
    </row>
    <row r="85" spans="1:6" x14ac:dyDescent="0.55000000000000004">
      <c r="A85" s="344" t="s">
        <v>8</v>
      </c>
      <c r="B85" s="344"/>
      <c r="C85" s="344"/>
      <c r="D85" s="344"/>
      <c r="E85" s="344"/>
      <c r="F85" s="14">
        <f>SUM(F78:F84)</f>
        <v>5800</v>
      </c>
    </row>
    <row r="88" spans="1:6" x14ac:dyDescent="0.55000000000000004">
      <c r="A88" s="358" t="s">
        <v>412</v>
      </c>
      <c r="B88" s="358"/>
      <c r="C88" s="358"/>
      <c r="D88" s="358"/>
      <c r="E88" s="358"/>
      <c r="F88" s="358"/>
    </row>
    <row r="89" spans="1:6" x14ac:dyDescent="0.55000000000000004">
      <c r="A89" s="2" t="s">
        <v>2</v>
      </c>
      <c r="B89" s="7" t="s">
        <v>3</v>
      </c>
      <c r="C89" s="7" t="s">
        <v>4</v>
      </c>
      <c r="D89" s="7" t="s">
        <v>5</v>
      </c>
      <c r="E89" s="8" t="s">
        <v>6</v>
      </c>
      <c r="F89" s="2" t="s">
        <v>7</v>
      </c>
    </row>
    <row r="90" spans="1:6" x14ac:dyDescent="0.55000000000000004">
      <c r="A90" s="119">
        <v>1</v>
      </c>
      <c r="B90" s="264" t="s">
        <v>1013</v>
      </c>
      <c r="C90" s="259">
        <v>1</v>
      </c>
      <c r="D90" s="259" t="s">
        <v>63</v>
      </c>
      <c r="E90" s="18">
        <v>5000</v>
      </c>
      <c r="F90" s="26">
        <f>C90*E90</f>
        <v>5000</v>
      </c>
    </row>
    <row r="91" spans="1:6" x14ac:dyDescent="0.55000000000000004">
      <c r="A91" s="119">
        <v>2</v>
      </c>
      <c r="B91" s="264" t="s">
        <v>1014</v>
      </c>
      <c r="C91" s="259">
        <v>1</v>
      </c>
      <c r="D91" s="259" t="s">
        <v>61</v>
      </c>
      <c r="E91" s="259">
        <v>450</v>
      </c>
      <c r="F91" s="26">
        <f>C91*E91</f>
        <v>450</v>
      </c>
    </row>
    <row r="92" spans="1:6" x14ac:dyDescent="0.55000000000000004">
      <c r="A92" s="119">
        <v>3</v>
      </c>
      <c r="B92" s="264" t="s">
        <v>1015</v>
      </c>
      <c r="C92" s="259">
        <v>10</v>
      </c>
      <c r="D92" s="259" t="s">
        <v>39</v>
      </c>
      <c r="E92" s="259">
        <v>40</v>
      </c>
      <c r="F92" s="26">
        <f>C92*E92</f>
        <v>400</v>
      </c>
    </row>
    <row r="93" spans="1:6" x14ac:dyDescent="0.55000000000000004">
      <c r="A93" s="344" t="s">
        <v>8</v>
      </c>
      <c r="B93" s="344"/>
      <c r="C93" s="344"/>
      <c r="D93" s="344"/>
      <c r="E93" s="344"/>
      <c r="F93" s="14">
        <f>SUM(F90:F92)</f>
        <v>5850</v>
      </c>
    </row>
    <row r="96" spans="1:6" x14ac:dyDescent="0.55000000000000004">
      <c r="A96" s="358" t="s">
        <v>413</v>
      </c>
      <c r="B96" s="358"/>
      <c r="C96" s="358"/>
      <c r="D96" s="358"/>
      <c r="E96" s="358"/>
      <c r="F96" s="358"/>
    </row>
    <row r="97" spans="1:8" x14ac:dyDescent="0.55000000000000004">
      <c r="A97" s="2" t="s">
        <v>2</v>
      </c>
      <c r="B97" s="7" t="s">
        <v>3</v>
      </c>
      <c r="C97" s="7" t="s">
        <v>4</v>
      </c>
      <c r="D97" s="7" t="s">
        <v>5</v>
      </c>
      <c r="E97" s="8" t="s">
        <v>6</v>
      </c>
      <c r="F97" s="2" t="s">
        <v>7</v>
      </c>
    </row>
    <row r="98" spans="1:8" ht="48" x14ac:dyDescent="0.55000000000000004">
      <c r="A98" s="137">
        <v>1</v>
      </c>
      <c r="B98" s="11" t="s">
        <v>414</v>
      </c>
      <c r="C98" s="31">
        <v>400</v>
      </c>
      <c r="D98" s="31" t="s">
        <v>389</v>
      </c>
      <c r="E98" s="31">
        <v>105</v>
      </c>
      <c r="F98" s="136">
        <f>C98*E98</f>
        <v>42000</v>
      </c>
    </row>
    <row r="99" spans="1:8" x14ac:dyDescent="0.55000000000000004">
      <c r="A99" s="6">
        <v>2</v>
      </c>
      <c r="B99" s="11" t="s">
        <v>415</v>
      </c>
      <c r="C99" s="31">
        <v>100</v>
      </c>
      <c r="D99" s="31" t="s">
        <v>416</v>
      </c>
      <c r="E99" s="31">
        <v>3</v>
      </c>
      <c r="F99" s="26">
        <f t="shared" ref="F99:F104" si="5">C99*E99</f>
        <v>300</v>
      </c>
    </row>
    <row r="100" spans="1:8" ht="48" x14ac:dyDescent="0.55000000000000004">
      <c r="A100" s="137">
        <v>3</v>
      </c>
      <c r="B100" s="11" t="s">
        <v>417</v>
      </c>
      <c r="C100" s="31" t="s">
        <v>418</v>
      </c>
      <c r="D100" s="31" t="s">
        <v>416</v>
      </c>
      <c r="E100" s="31">
        <v>4</v>
      </c>
      <c r="F100" s="136">
        <f t="shared" si="5"/>
        <v>400</v>
      </c>
    </row>
    <row r="101" spans="1:8" x14ac:dyDescent="0.55000000000000004">
      <c r="A101" s="119">
        <v>4</v>
      </c>
      <c r="B101" s="11" t="s">
        <v>1016</v>
      </c>
      <c r="C101" s="263">
        <v>20</v>
      </c>
      <c r="D101" s="263" t="s">
        <v>416</v>
      </c>
      <c r="E101" s="263">
        <v>20</v>
      </c>
      <c r="F101" s="26">
        <f>C101*E101</f>
        <v>400</v>
      </c>
    </row>
    <row r="102" spans="1:8" x14ac:dyDescent="0.55000000000000004">
      <c r="A102" s="6">
        <v>5</v>
      </c>
      <c r="B102" s="11" t="s">
        <v>419</v>
      </c>
      <c r="C102" s="31">
        <v>20</v>
      </c>
      <c r="D102" s="31" t="s">
        <v>420</v>
      </c>
      <c r="E102" s="31">
        <v>65</v>
      </c>
      <c r="F102" s="26">
        <f t="shared" si="5"/>
        <v>1300</v>
      </c>
    </row>
    <row r="103" spans="1:8" ht="48" x14ac:dyDescent="0.55000000000000004">
      <c r="A103" s="137">
        <v>6</v>
      </c>
      <c r="B103" s="11" t="s">
        <v>421</v>
      </c>
      <c r="C103" s="31">
        <v>20</v>
      </c>
      <c r="D103" s="31" t="s">
        <v>420</v>
      </c>
      <c r="E103" s="31">
        <v>6</v>
      </c>
      <c r="F103" s="136">
        <f t="shared" si="5"/>
        <v>120</v>
      </c>
      <c r="H103" s="144"/>
    </row>
    <row r="104" spans="1:8" x14ac:dyDescent="0.55000000000000004">
      <c r="A104" s="6">
        <v>7</v>
      </c>
      <c r="B104" s="11" t="s">
        <v>422</v>
      </c>
      <c r="C104" s="31">
        <v>10</v>
      </c>
      <c r="D104" s="31" t="s">
        <v>354</v>
      </c>
      <c r="E104" s="31">
        <v>5</v>
      </c>
      <c r="F104" s="26">
        <f t="shared" si="5"/>
        <v>50</v>
      </c>
    </row>
    <row r="105" spans="1:8" x14ac:dyDescent="0.55000000000000004">
      <c r="A105" s="344" t="s">
        <v>8</v>
      </c>
      <c r="B105" s="344"/>
      <c r="C105" s="344"/>
      <c r="D105" s="344"/>
      <c r="E105" s="344"/>
      <c r="F105" s="14">
        <f>SUM(F98:F104)</f>
        <v>44570</v>
      </c>
    </row>
    <row r="108" spans="1:8" x14ac:dyDescent="0.55000000000000004">
      <c r="A108" s="358" t="s">
        <v>423</v>
      </c>
      <c r="B108" s="358"/>
      <c r="C108" s="358"/>
      <c r="D108" s="358"/>
      <c r="E108" s="358"/>
      <c r="F108" s="358"/>
    </row>
    <row r="109" spans="1:8" x14ac:dyDescent="0.55000000000000004">
      <c r="A109" s="7" t="s">
        <v>2</v>
      </c>
      <c r="B109" s="7" t="s">
        <v>3</v>
      </c>
      <c r="C109" s="7" t="s">
        <v>4</v>
      </c>
      <c r="D109" s="7" t="s">
        <v>5</v>
      </c>
      <c r="E109" s="8" t="s">
        <v>6</v>
      </c>
      <c r="F109" s="7" t="s">
        <v>7</v>
      </c>
    </row>
    <row r="110" spans="1:8" ht="65.25" x14ac:dyDescent="0.55000000000000004">
      <c r="A110" s="134">
        <v>1</v>
      </c>
      <c r="B110" s="65" t="s">
        <v>424</v>
      </c>
      <c r="C110" s="60">
        <v>20</v>
      </c>
      <c r="D110" s="60"/>
      <c r="E110" s="60">
        <v>125</v>
      </c>
      <c r="F110" s="143">
        <f>C110*E110</f>
        <v>2500</v>
      </c>
    </row>
    <row r="111" spans="1:8" ht="65.25" x14ac:dyDescent="0.55000000000000004">
      <c r="A111" s="382">
        <v>2</v>
      </c>
      <c r="B111" s="65" t="s">
        <v>425</v>
      </c>
      <c r="C111" s="379">
        <v>20</v>
      </c>
      <c r="D111" s="378"/>
      <c r="E111" s="385">
        <v>125</v>
      </c>
      <c r="F111" s="143">
        <f t="shared" ref="F111:F128" si="6">C111*E111</f>
        <v>2500</v>
      </c>
    </row>
    <row r="112" spans="1:8" x14ac:dyDescent="0.55000000000000004">
      <c r="A112" s="383"/>
      <c r="B112" s="69" t="s">
        <v>426</v>
      </c>
      <c r="C112" s="379"/>
      <c r="D112" s="378"/>
      <c r="E112" s="385"/>
      <c r="F112" s="59"/>
    </row>
    <row r="113" spans="1:11" ht="65.25" x14ac:dyDescent="0.55000000000000004">
      <c r="A113" s="380">
        <v>3</v>
      </c>
      <c r="B113" s="65" t="s">
        <v>427</v>
      </c>
      <c r="C113" s="379">
        <v>500</v>
      </c>
      <c r="D113" s="378"/>
      <c r="E113" s="378">
        <v>2</v>
      </c>
      <c r="F113" s="384">
        <f t="shared" si="6"/>
        <v>1000</v>
      </c>
    </row>
    <row r="114" spans="1:11" x14ac:dyDescent="0.55000000000000004">
      <c r="A114" s="380"/>
      <c r="B114" s="69" t="s">
        <v>428</v>
      </c>
      <c r="C114" s="379"/>
      <c r="D114" s="378"/>
      <c r="E114" s="378"/>
      <c r="F114" s="381"/>
    </row>
    <row r="115" spans="1:11" ht="65.25" x14ac:dyDescent="0.55000000000000004">
      <c r="A115" s="380">
        <v>4</v>
      </c>
      <c r="B115" s="65" t="s">
        <v>429</v>
      </c>
      <c r="C115" s="379">
        <v>500</v>
      </c>
      <c r="D115" s="378"/>
      <c r="E115" s="378">
        <v>2</v>
      </c>
      <c r="F115" s="381">
        <f t="shared" si="6"/>
        <v>1000</v>
      </c>
      <c r="K115" s="144"/>
    </row>
    <row r="116" spans="1:11" x14ac:dyDescent="0.55000000000000004">
      <c r="A116" s="380"/>
      <c r="B116" s="63" t="s">
        <v>430</v>
      </c>
      <c r="C116" s="379"/>
      <c r="D116" s="378"/>
      <c r="E116" s="378"/>
      <c r="F116" s="381"/>
    </row>
    <row r="117" spans="1:11" ht="65.25" customHeight="1" x14ac:dyDescent="0.55000000000000004">
      <c r="A117" s="380">
        <v>5</v>
      </c>
      <c r="B117" s="65" t="s">
        <v>431</v>
      </c>
      <c r="C117" s="379">
        <v>400</v>
      </c>
      <c r="D117" s="378"/>
      <c r="E117" s="378">
        <v>5</v>
      </c>
      <c r="F117" s="381">
        <f t="shared" si="6"/>
        <v>2000</v>
      </c>
    </row>
    <row r="118" spans="1:11" x14ac:dyDescent="0.55000000000000004">
      <c r="A118" s="380"/>
      <c r="B118" s="69" t="s">
        <v>426</v>
      </c>
      <c r="C118" s="379"/>
      <c r="D118" s="378"/>
      <c r="E118" s="378"/>
      <c r="F118" s="381"/>
    </row>
    <row r="119" spans="1:11" ht="65.25" x14ac:dyDescent="0.55000000000000004">
      <c r="A119" s="380">
        <v>6</v>
      </c>
      <c r="B119" s="65" t="s">
        <v>432</v>
      </c>
      <c r="C119" s="379">
        <v>400</v>
      </c>
      <c r="D119" s="378"/>
      <c r="E119" s="378">
        <v>5</v>
      </c>
      <c r="F119" s="381">
        <f t="shared" si="6"/>
        <v>2000</v>
      </c>
    </row>
    <row r="120" spans="1:11" x14ac:dyDescent="0.55000000000000004">
      <c r="A120" s="380"/>
      <c r="B120" s="63" t="s">
        <v>426</v>
      </c>
      <c r="C120" s="379"/>
      <c r="D120" s="378"/>
      <c r="E120" s="378"/>
      <c r="F120" s="381"/>
    </row>
    <row r="121" spans="1:11" x14ac:dyDescent="0.55000000000000004">
      <c r="A121" s="4">
        <v>7</v>
      </c>
      <c r="B121" s="63" t="s">
        <v>989</v>
      </c>
      <c r="C121" s="60">
        <v>5</v>
      </c>
      <c r="D121" s="60" t="s">
        <v>18</v>
      </c>
      <c r="E121" s="60">
        <v>120</v>
      </c>
      <c r="F121" s="14">
        <f t="shared" si="6"/>
        <v>600</v>
      </c>
    </row>
    <row r="122" spans="1:11" x14ac:dyDescent="0.55000000000000004">
      <c r="A122" s="22">
        <v>8</v>
      </c>
      <c r="B122" s="63" t="s">
        <v>433</v>
      </c>
      <c r="C122" s="64">
        <v>20</v>
      </c>
      <c r="D122" s="64" t="s">
        <v>67</v>
      </c>
      <c r="E122" s="64">
        <v>65</v>
      </c>
      <c r="F122" s="29">
        <f t="shared" si="6"/>
        <v>1300</v>
      </c>
    </row>
    <row r="123" spans="1:11" x14ac:dyDescent="0.55000000000000004">
      <c r="A123" s="6">
        <v>9</v>
      </c>
      <c r="B123" s="35" t="s">
        <v>434</v>
      </c>
      <c r="C123" s="60">
        <v>5</v>
      </c>
      <c r="D123" s="60"/>
      <c r="E123" s="60">
        <v>20</v>
      </c>
      <c r="F123" s="26">
        <f t="shared" si="6"/>
        <v>100</v>
      </c>
    </row>
    <row r="124" spans="1:11" x14ac:dyDescent="0.55000000000000004">
      <c r="A124" s="119">
        <v>10</v>
      </c>
      <c r="B124" s="35" t="s">
        <v>1017</v>
      </c>
      <c r="C124" s="262">
        <v>10</v>
      </c>
      <c r="D124" s="262"/>
      <c r="E124" s="262">
        <v>135</v>
      </c>
      <c r="F124" s="26">
        <f>C124*E124</f>
        <v>1350</v>
      </c>
    </row>
    <row r="125" spans="1:11" x14ac:dyDescent="0.55000000000000004">
      <c r="A125" s="6">
        <v>11</v>
      </c>
      <c r="B125" s="35" t="s">
        <v>435</v>
      </c>
      <c r="C125" s="60">
        <v>40</v>
      </c>
      <c r="D125" s="60"/>
      <c r="E125" s="60">
        <v>25</v>
      </c>
      <c r="F125" s="26">
        <f t="shared" si="6"/>
        <v>1000</v>
      </c>
    </row>
    <row r="126" spans="1:11" x14ac:dyDescent="0.55000000000000004">
      <c r="A126" s="6">
        <v>12</v>
      </c>
      <c r="B126" s="35" t="s">
        <v>436</v>
      </c>
      <c r="C126" s="60">
        <v>0</v>
      </c>
      <c r="D126" s="60" t="s">
        <v>13</v>
      </c>
      <c r="E126" s="60">
        <v>0</v>
      </c>
      <c r="F126" s="26">
        <f t="shared" si="6"/>
        <v>0</v>
      </c>
    </row>
    <row r="127" spans="1:11" x14ac:dyDescent="0.55000000000000004">
      <c r="A127" s="6">
        <v>13</v>
      </c>
      <c r="B127" s="35" t="s">
        <v>437</v>
      </c>
      <c r="C127" s="60">
        <v>0</v>
      </c>
      <c r="D127" s="60" t="s">
        <v>13</v>
      </c>
      <c r="E127" s="60">
        <v>0</v>
      </c>
      <c r="F127" s="26">
        <f t="shared" si="6"/>
        <v>0</v>
      </c>
    </row>
    <row r="128" spans="1:11" x14ac:dyDescent="0.55000000000000004">
      <c r="A128" s="6">
        <v>14</v>
      </c>
      <c r="B128" s="35" t="s">
        <v>438</v>
      </c>
      <c r="C128" s="60">
        <v>1</v>
      </c>
      <c r="D128" s="60" t="s">
        <v>23</v>
      </c>
      <c r="E128" s="60">
        <v>750</v>
      </c>
      <c r="F128" s="26">
        <f t="shared" si="6"/>
        <v>750</v>
      </c>
    </row>
    <row r="129" spans="1:6" x14ac:dyDescent="0.55000000000000004">
      <c r="A129" s="344" t="s">
        <v>8</v>
      </c>
      <c r="B129" s="344"/>
      <c r="C129" s="344"/>
      <c r="D129" s="344"/>
      <c r="E129" s="344"/>
      <c r="F129" s="14">
        <f>SUM(F110:F128)</f>
        <v>16100</v>
      </c>
    </row>
    <row r="132" spans="1:6" x14ac:dyDescent="0.55000000000000004">
      <c r="A132" s="358" t="s">
        <v>440</v>
      </c>
      <c r="B132" s="358"/>
      <c r="C132" s="358"/>
      <c r="D132" s="358"/>
      <c r="E132" s="358"/>
      <c r="F132" s="358"/>
    </row>
    <row r="133" spans="1:6" x14ac:dyDescent="0.55000000000000004">
      <c r="A133" s="2" t="s">
        <v>2</v>
      </c>
      <c r="B133" s="7" t="s">
        <v>3</v>
      </c>
      <c r="C133" s="7" t="s">
        <v>4</v>
      </c>
      <c r="D133" s="7" t="s">
        <v>5</v>
      </c>
      <c r="E133" s="8" t="s">
        <v>6</v>
      </c>
      <c r="F133" s="2" t="s">
        <v>7</v>
      </c>
    </row>
    <row r="134" spans="1:6" x14ac:dyDescent="0.55000000000000004">
      <c r="A134" s="6">
        <v>1</v>
      </c>
      <c r="B134" s="11" t="s">
        <v>983</v>
      </c>
      <c r="C134" s="31">
        <v>2</v>
      </c>
      <c r="D134" s="31" t="s">
        <v>18</v>
      </c>
      <c r="E134" s="31">
        <v>105</v>
      </c>
      <c r="F134" s="20">
        <f>C134*E134</f>
        <v>210</v>
      </c>
    </row>
    <row r="135" spans="1:6" x14ac:dyDescent="0.55000000000000004">
      <c r="A135" s="344" t="s">
        <v>8</v>
      </c>
      <c r="B135" s="344"/>
      <c r="C135" s="344"/>
      <c r="D135" s="344"/>
      <c r="E135" s="344"/>
      <c r="F135" s="5">
        <f>SUM(F134:F134)</f>
        <v>210</v>
      </c>
    </row>
    <row r="138" spans="1:6" x14ac:dyDescent="0.55000000000000004">
      <c r="A138" s="358" t="s">
        <v>441</v>
      </c>
      <c r="B138" s="358"/>
      <c r="C138" s="358"/>
      <c r="D138" s="358"/>
      <c r="E138" s="358"/>
      <c r="F138" s="358"/>
    </row>
    <row r="139" spans="1:6" x14ac:dyDescent="0.55000000000000004">
      <c r="A139" s="2" t="s">
        <v>2</v>
      </c>
      <c r="B139" s="7" t="s">
        <v>3</v>
      </c>
      <c r="C139" s="7" t="s">
        <v>4</v>
      </c>
      <c r="D139" s="7" t="s">
        <v>5</v>
      </c>
      <c r="E139" s="8" t="s">
        <v>6</v>
      </c>
      <c r="F139" s="2" t="s">
        <v>7</v>
      </c>
    </row>
    <row r="140" spans="1:6" x14ac:dyDescent="0.55000000000000004">
      <c r="A140" s="6">
        <v>1</v>
      </c>
      <c r="B140" s="11" t="s">
        <v>983</v>
      </c>
      <c r="C140" s="31">
        <v>5</v>
      </c>
      <c r="D140" s="31" t="s">
        <v>18</v>
      </c>
      <c r="E140" s="31">
        <v>105</v>
      </c>
      <c r="F140" s="20">
        <f>C140*E140</f>
        <v>525</v>
      </c>
    </row>
    <row r="141" spans="1:6" x14ac:dyDescent="0.55000000000000004">
      <c r="A141" s="344" t="s">
        <v>8</v>
      </c>
      <c r="B141" s="344"/>
      <c r="C141" s="344"/>
      <c r="D141" s="344"/>
      <c r="E141" s="344"/>
      <c r="F141" s="5">
        <f>SUM(F140:F140)</f>
        <v>525</v>
      </c>
    </row>
    <row r="144" spans="1:6" x14ac:dyDescent="0.55000000000000004">
      <c r="A144" s="358" t="s">
        <v>442</v>
      </c>
      <c r="B144" s="358"/>
      <c r="C144" s="358"/>
      <c r="D144" s="358"/>
      <c r="E144" s="358"/>
      <c r="F144" s="358"/>
    </row>
    <row r="145" spans="1:6" x14ac:dyDescent="0.55000000000000004">
      <c r="A145" s="2" t="s">
        <v>2</v>
      </c>
      <c r="B145" s="7" t="s">
        <v>3</v>
      </c>
      <c r="C145" s="7" t="s">
        <v>4</v>
      </c>
      <c r="D145" s="7" t="s">
        <v>5</v>
      </c>
      <c r="E145" s="8" t="s">
        <v>6</v>
      </c>
      <c r="F145" s="2" t="s">
        <v>7</v>
      </c>
    </row>
    <row r="146" spans="1:6" ht="48" x14ac:dyDescent="0.55000000000000004">
      <c r="A146" s="137">
        <v>1</v>
      </c>
      <c r="B146" s="33" t="s">
        <v>443</v>
      </c>
      <c r="C146" s="17">
        <v>2</v>
      </c>
      <c r="D146" s="17" t="s">
        <v>63</v>
      </c>
      <c r="E146" s="17">
        <v>950</v>
      </c>
      <c r="F146" s="136">
        <f>C146*E146</f>
        <v>1900</v>
      </c>
    </row>
    <row r="147" spans="1:6" ht="48" x14ac:dyDescent="0.55000000000000004">
      <c r="A147" s="137">
        <v>2</v>
      </c>
      <c r="B147" s="11" t="s">
        <v>444</v>
      </c>
      <c r="C147" s="17">
        <v>2</v>
      </c>
      <c r="D147" s="17" t="s">
        <v>445</v>
      </c>
      <c r="E147" s="17">
        <v>850</v>
      </c>
      <c r="F147" s="136">
        <f t="shared" ref="F147:F172" si="7">C147*E147</f>
        <v>1700</v>
      </c>
    </row>
    <row r="148" spans="1:6" ht="72" x14ac:dyDescent="0.55000000000000004">
      <c r="A148" s="137">
        <v>3</v>
      </c>
      <c r="B148" s="33" t="s">
        <v>446</v>
      </c>
      <c r="C148" s="17">
        <v>2</v>
      </c>
      <c r="D148" s="17" t="s">
        <v>445</v>
      </c>
      <c r="E148" s="18">
        <v>1700</v>
      </c>
      <c r="F148" s="136">
        <f t="shared" si="7"/>
        <v>3400</v>
      </c>
    </row>
    <row r="149" spans="1:6" ht="48" x14ac:dyDescent="0.55000000000000004">
      <c r="A149" s="137">
        <v>4</v>
      </c>
      <c r="B149" s="45" t="s">
        <v>447</v>
      </c>
      <c r="C149" s="23">
        <v>2</v>
      </c>
      <c r="D149" s="23" t="s">
        <v>445</v>
      </c>
      <c r="E149" s="52">
        <v>1500</v>
      </c>
      <c r="F149" s="136">
        <f t="shared" si="7"/>
        <v>3000</v>
      </c>
    </row>
    <row r="150" spans="1:6" ht="72" x14ac:dyDescent="0.55000000000000004">
      <c r="A150" s="137">
        <v>5</v>
      </c>
      <c r="B150" s="11" t="s">
        <v>448</v>
      </c>
      <c r="C150" s="17">
        <v>4</v>
      </c>
      <c r="D150" s="17" t="s">
        <v>449</v>
      </c>
      <c r="E150" s="18">
        <v>16264</v>
      </c>
      <c r="F150" s="136">
        <f t="shared" si="7"/>
        <v>65056</v>
      </c>
    </row>
    <row r="151" spans="1:6" x14ac:dyDescent="0.55000000000000004">
      <c r="A151" s="6">
        <v>6</v>
      </c>
      <c r="B151" s="33" t="s">
        <v>450</v>
      </c>
      <c r="C151" s="17">
        <v>200</v>
      </c>
      <c r="D151" s="17" t="s">
        <v>386</v>
      </c>
      <c r="E151" s="17">
        <v>105</v>
      </c>
      <c r="F151" s="26">
        <f t="shared" si="7"/>
        <v>21000</v>
      </c>
    </row>
    <row r="152" spans="1:6" ht="48" x14ac:dyDescent="0.55000000000000004">
      <c r="A152" s="137">
        <v>7</v>
      </c>
      <c r="B152" s="51" t="s">
        <v>451</v>
      </c>
      <c r="C152" s="23">
        <v>5</v>
      </c>
      <c r="D152" s="23" t="s">
        <v>20</v>
      </c>
      <c r="E152" s="23">
        <v>50</v>
      </c>
      <c r="F152" s="136">
        <f t="shared" si="7"/>
        <v>250</v>
      </c>
    </row>
    <row r="153" spans="1:6" x14ac:dyDescent="0.55000000000000004">
      <c r="A153" s="6">
        <v>8</v>
      </c>
      <c r="B153" s="33" t="s">
        <v>453</v>
      </c>
      <c r="C153" s="17">
        <v>10</v>
      </c>
      <c r="D153" s="17" t="s">
        <v>452</v>
      </c>
      <c r="E153" s="17">
        <v>240</v>
      </c>
      <c r="F153" s="26">
        <f t="shared" si="7"/>
        <v>2400</v>
      </c>
    </row>
    <row r="154" spans="1:6" x14ac:dyDescent="0.55000000000000004">
      <c r="A154" s="6">
        <v>9</v>
      </c>
      <c r="B154" s="11" t="s">
        <v>454</v>
      </c>
      <c r="C154" s="31">
        <v>36</v>
      </c>
      <c r="D154" s="31" t="s">
        <v>455</v>
      </c>
      <c r="E154" s="31">
        <v>90</v>
      </c>
      <c r="F154" s="26">
        <f t="shared" si="7"/>
        <v>3240</v>
      </c>
    </row>
    <row r="155" spans="1:6" x14ac:dyDescent="0.55000000000000004">
      <c r="A155" s="6">
        <v>10</v>
      </c>
      <c r="B155" s="33" t="s">
        <v>456</v>
      </c>
      <c r="C155" s="17">
        <v>10</v>
      </c>
      <c r="D155" s="17" t="s">
        <v>405</v>
      </c>
      <c r="E155" s="17">
        <v>74</v>
      </c>
      <c r="F155" s="26">
        <f t="shared" si="7"/>
        <v>740</v>
      </c>
    </row>
    <row r="156" spans="1:6" x14ac:dyDescent="0.55000000000000004">
      <c r="A156" s="6">
        <v>11</v>
      </c>
      <c r="B156" s="33" t="s">
        <v>457</v>
      </c>
      <c r="C156" s="17">
        <v>20</v>
      </c>
      <c r="D156" s="17" t="s">
        <v>405</v>
      </c>
      <c r="E156" s="17">
        <v>7</v>
      </c>
      <c r="F156" s="26">
        <f t="shared" si="7"/>
        <v>140</v>
      </c>
    </row>
    <row r="157" spans="1:6" x14ac:dyDescent="0.55000000000000004">
      <c r="A157" s="6">
        <v>12</v>
      </c>
      <c r="B157" s="11" t="s">
        <v>458</v>
      </c>
      <c r="C157" s="17">
        <v>10</v>
      </c>
      <c r="D157" s="17" t="s">
        <v>459</v>
      </c>
      <c r="E157" s="17">
        <v>15</v>
      </c>
      <c r="F157" s="26">
        <f t="shared" si="7"/>
        <v>150</v>
      </c>
    </row>
    <row r="158" spans="1:6" x14ac:dyDescent="0.55000000000000004">
      <c r="A158" s="6">
        <v>13</v>
      </c>
      <c r="B158" s="11" t="s">
        <v>460</v>
      </c>
      <c r="C158" s="17">
        <v>10</v>
      </c>
      <c r="D158" s="17" t="s">
        <v>461</v>
      </c>
      <c r="E158" s="17">
        <v>15</v>
      </c>
      <c r="F158" s="26">
        <f t="shared" si="7"/>
        <v>150</v>
      </c>
    </row>
    <row r="159" spans="1:6" x14ac:dyDescent="0.55000000000000004">
      <c r="A159" s="6">
        <v>14</v>
      </c>
      <c r="B159" s="11" t="s">
        <v>462</v>
      </c>
      <c r="C159" s="17">
        <v>10</v>
      </c>
      <c r="D159" s="17" t="s">
        <v>461</v>
      </c>
      <c r="E159" s="17">
        <v>25</v>
      </c>
      <c r="F159" s="26">
        <f t="shared" si="7"/>
        <v>250</v>
      </c>
    </row>
    <row r="160" spans="1:6" x14ac:dyDescent="0.55000000000000004">
      <c r="A160" s="6">
        <v>15</v>
      </c>
      <c r="B160" s="33" t="s">
        <v>463</v>
      </c>
      <c r="C160" s="17">
        <v>15</v>
      </c>
      <c r="D160" s="17" t="s">
        <v>350</v>
      </c>
      <c r="E160" s="17">
        <v>85</v>
      </c>
      <c r="F160" s="26">
        <f t="shared" si="7"/>
        <v>1275</v>
      </c>
    </row>
    <row r="161" spans="1:6" x14ac:dyDescent="0.55000000000000004">
      <c r="A161" s="6">
        <v>16</v>
      </c>
      <c r="B161" s="33" t="s">
        <v>464</v>
      </c>
      <c r="C161" s="17">
        <v>15</v>
      </c>
      <c r="D161" s="17" t="s">
        <v>361</v>
      </c>
      <c r="E161" s="17">
        <v>65</v>
      </c>
      <c r="F161" s="26">
        <f t="shared" si="7"/>
        <v>975</v>
      </c>
    </row>
    <row r="162" spans="1:6" x14ac:dyDescent="0.55000000000000004">
      <c r="A162" s="6">
        <v>17</v>
      </c>
      <c r="B162" s="33" t="s">
        <v>465</v>
      </c>
      <c r="C162" s="17">
        <v>5</v>
      </c>
      <c r="D162" s="17" t="s">
        <v>361</v>
      </c>
      <c r="E162" s="17">
        <v>65</v>
      </c>
      <c r="F162" s="26">
        <f t="shared" si="7"/>
        <v>325</v>
      </c>
    </row>
    <row r="163" spans="1:6" x14ac:dyDescent="0.55000000000000004">
      <c r="A163" s="6">
        <v>18</v>
      </c>
      <c r="B163" s="33" t="s">
        <v>466</v>
      </c>
      <c r="C163" s="17">
        <v>5</v>
      </c>
      <c r="D163" s="17" t="s">
        <v>452</v>
      </c>
      <c r="E163" s="17">
        <v>200</v>
      </c>
      <c r="F163" s="26">
        <f t="shared" si="7"/>
        <v>1000</v>
      </c>
    </row>
    <row r="164" spans="1:6" x14ac:dyDescent="0.55000000000000004">
      <c r="A164" s="6">
        <v>19</v>
      </c>
      <c r="B164" s="33" t="s">
        <v>467</v>
      </c>
      <c r="C164" s="17">
        <v>10</v>
      </c>
      <c r="D164" s="17" t="s">
        <v>468</v>
      </c>
      <c r="E164" s="17">
        <v>28</v>
      </c>
      <c r="F164" s="26">
        <f t="shared" si="7"/>
        <v>280</v>
      </c>
    </row>
    <row r="165" spans="1:6" x14ac:dyDescent="0.55000000000000004">
      <c r="A165" s="6">
        <v>20</v>
      </c>
      <c r="B165" s="33" t="s">
        <v>56</v>
      </c>
      <c r="C165" s="17">
        <v>2</v>
      </c>
      <c r="D165" s="17" t="s">
        <v>359</v>
      </c>
      <c r="E165" s="17">
        <v>70</v>
      </c>
      <c r="F165" s="26">
        <f t="shared" si="7"/>
        <v>140</v>
      </c>
    </row>
    <row r="166" spans="1:6" x14ac:dyDescent="0.55000000000000004">
      <c r="A166" s="6">
        <v>21</v>
      </c>
      <c r="B166" s="51" t="s">
        <v>469</v>
      </c>
      <c r="C166" s="23">
        <v>2</v>
      </c>
      <c r="D166" s="23" t="s">
        <v>439</v>
      </c>
      <c r="E166" s="23">
        <v>70</v>
      </c>
      <c r="F166" s="26">
        <f t="shared" si="7"/>
        <v>140</v>
      </c>
    </row>
    <row r="167" spans="1:6" x14ac:dyDescent="0.55000000000000004">
      <c r="A167" s="6">
        <v>22</v>
      </c>
      <c r="B167" s="33" t="s">
        <v>470</v>
      </c>
      <c r="C167" s="17">
        <v>50</v>
      </c>
      <c r="D167" s="17" t="s">
        <v>452</v>
      </c>
      <c r="E167" s="17">
        <v>20</v>
      </c>
      <c r="F167" s="26">
        <f t="shared" si="7"/>
        <v>1000</v>
      </c>
    </row>
    <row r="168" spans="1:6" x14ac:dyDescent="0.55000000000000004">
      <c r="A168" s="6">
        <v>23</v>
      </c>
      <c r="B168" s="33" t="s">
        <v>471</v>
      </c>
      <c r="C168" s="17">
        <v>5</v>
      </c>
      <c r="D168" s="17" t="s">
        <v>354</v>
      </c>
      <c r="E168" s="17">
        <v>40</v>
      </c>
      <c r="F168" s="26">
        <f t="shared" si="7"/>
        <v>200</v>
      </c>
    </row>
    <row r="169" spans="1:6" x14ac:dyDescent="0.55000000000000004">
      <c r="A169" s="6">
        <v>24</v>
      </c>
      <c r="B169" s="33" t="s">
        <v>472</v>
      </c>
      <c r="C169" s="17">
        <v>5</v>
      </c>
      <c r="D169" s="17" t="s">
        <v>473</v>
      </c>
      <c r="E169" s="17">
        <v>250</v>
      </c>
      <c r="F169" s="26">
        <f t="shared" si="7"/>
        <v>1250</v>
      </c>
    </row>
    <row r="170" spans="1:6" x14ac:dyDescent="0.55000000000000004">
      <c r="A170" s="6">
        <v>25</v>
      </c>
      <c r="B170" s="33" t="s">
        <v>474</v>
      </c>
      <c r="C170" s="17">
        <v>20</v>
      </c>
      <c r="D170" s="17" t="s">
        <v>405</v>
      </c>
      <c r="E170" s="17">
        <v>75</v>
      </c>
      <c r="F170" s="26">
        <f t="shared" si="7"/>
        <v>1500</v>
      </c>
    </row>
    <row r="171" spans="1:6" x14ac:dyDescent="0.55000000000000004">
      <c r="A171" s="6">
        <v>26</v>
      </c>
      <c r="B171" s="33" t="s">
        <v>475</v>
      </c>
      <c r="C171" s="17">
        <v>12</v>
      </c>
      <c r="D171" s="17" t="s">
        <v>476</v>
      </c>
      <c r="E171" s="17">
        <v>75</v>
      </c>
      <c r="F171" s="26">
        <f t="shared" si="7"/>
        <v>900</v>
      </c>
    </row>
    <row r="172" spans="1:6" x14ac:dyDescent="0.55000000000000004">
      <c r="A172" s="6">
        <v>27</v>
      </c>
      <c r="B172" s="33" t="s">
        <v>477</v>
      </c>
      <c r="C172" s="17">
        <v>5</v>
      </c>
      <c r="D172" s="17" t="s">
        <v>361</v>
      </c>
      <c r="E172" s="17">
        <v>195</v>
      </c>
      <c r="F172" s="26">
        <f t="shared" si="7"/>
        <v>975</v>
      </c>
    </row>
    <row r="173" spans="1:6" x14ac:dyDescent="0.55000000000000004">
      <c r="A173" s="344" t="s">
        <v>8</v>
      </c>
      <c r="B173" s="344"/>
      <c r="C173" s="344"/>
      <c r="D173" s="344"/>
      <c r="E173" s="344"/>
      <c r="F173" s="14">
        <f>SUM(F146:F172)</f>
        <v>113336</v>
      </c>
    </row>
    <row r="177" spans="1:6" x14ac:dyDescent="0.55000000000000004">
      <c r="A177" s="358" t="s">
        <v>0</v>
      </c>
      <c r="B177" s="358"/>
      <c r="C177" s="358"/>
      <c r="D177" s="358"/>
      <c r="E177" s="358"/>
      <c r="F177" s="358"/>
    </row>
    <row r="178" spans="1:6" x14ac:dyDescent="0.55000000000000004">
      <c r="A178" s="358" t="s">
        <v>1</v>
      </c>
      <c r="B178" s="358"/>
      <c r="C178" s="358"/>
      <c r="D178" s="358"/>
      <c r="E178" s="358"/>
      <c r="F178" s="358"/>
    </row>
    <row r="179" spans="1:6" x14ac:dyDescent="0.55000000000000004">
      <c r="A179" s="2" t="s">
        <v>2</v>
      </c>
      <c r="B179" s="2" t="s">
        <v>3</v>
      </c>
      <c r="C179" s="2" t="s">
        <v>4</v>
      </c>
      <c r="D179" s="2" t="s">
        <v>5</v>
      </c>
      <c r="E179" s="3" t="s">
        <v>6</v>
      </c>
      <c r="F179" s="2" t="s">
        <v>7</v>
      </c>
    </row>
    <row r="180" spans="1:6" x14ac:dyDescent="0.55000000000000004">
      <c r="A180" s="4">
        <v>1</v>
      </c>
      <c r="B180" s="5"/>
      <c r="C180" s="5"/>
      <c r="D180" s="5"/>
      <c r="E180" s="5"/>
      <c r="F180" s="5">
        <f>C180*E180</f>
        <v>0</v>
      </c>
    </row>
    <row r="181" spans="1:6" x14ac:dyDescent="0.55000000000000004">
      <c r="A181" s="4">
        <v>2</v>
      </c>
      <c r="B181" s="5"/>
      <c r="C181" s="5"/>
      <c r="D181" s="5"/>
      <c r="E181" s="5"/>
      <c r="F181" s="5">
        <f t="shared" ref="F181:F204" si="8">C181*E181</f>
        <v>0</v>
      </c>
    </row>
    <row r="182" spans="1:6" x14ac:dyDescent="0.55000000000000004">
      <c r="A182" s="4">
        <v>3</v>
      </c>
      <c r="B182" s="5"/>
      <c r="C182" s="5"/>
      <c r="D182" s="5"/>
      <c r="E182" s="5"/>
      <c r="F182" s="5">
        <f t="shared" si="8"/>
        <v>0</v>
      </c>
    </row>
    <row r="183" spans="1:6" x14ac:dyDescent="0.55000000000000004">
      <c r="A183" s="4">
        <v>4</v>
      </c>
      <c r="B183" s="5"/>
      <c r="C183" s="5"/>
      <c r="D183" s="5"/>
      <c r="E183" s="5"/>
      <c r="F183" s="5">
        <f t="shared" si="8"/>
        <v>0</v>
      </c>
    </row>
    <row r="184" spans="1:6" x14ac:dyDescent="0.55000000000000004">
      <c r="A184" s="4">
        <v>5</v>
      </c>
      <c r="B184" s="5"/>
      <c r="C184" s="5"/>
      <c r="D184" s="5"/>
      <c r="E184" s="5"/>
      <c r="F184" s="5">
        <f t="shared" si="8"/>
        <v>0</v>
      </c>
    </row>
    <row r="185" spans="1:6" x14ac:dyDescent="0.55000000000000004">
      <c r="A185" s="4">
        <v>6</v>
      </c>
      <c r="B185" s="5"/>
      <c r="C185" s="5"/>
      <c r="D185" s="5"/>
      <c r="E185" s="5"/>
      <c r="F185" s="5">
        <f t="shared" si="8"/>
        <v>0</v>
      </c>
    </row>
    <row r="186" spans="1:6" x14ac:dyDescent="0.55000000000000004">
      <c r="A186" s="4">
        <v>7</v>
      </c>
      <c r="B186" s="5"/>
      <c r="C186" s="5"/>
      <c r="D186" s="5"/>
      <c r="E186" s="5"/>
      <c r="F186" s="5">
        <f t="shared" si="8"/>
        <v>0</v>
      </c>
    </row>
    <row r="187" spans="1:6" x14ac:dyDescent="0.55000000000000004">
      <c r="A187" s="4">
        <v>8</v>
      </c>
      <c r="B187" s="5"/>
      <c r="C187" s="5"/>
      <c r="D187" s="5"/>
      <c r="E187" s="5"/>
      <c r="F187" s="5">
        <f t="shared" si="8"/>
        <v>0</v>
      </c>
    </row>
    <row r="188" spans="1:6" x14ac:dyDescent="0.55000000000000004">
      <c r="A188" s="4">
        <v>9</v>
      </c>
      <c r="B188" s="5"/>
      <c r="C188" s="5"/>
      <c r="D188" s="5"/>
      <c r="E188" s="5"/>
      <c r="F188" s="5">
        <f t="shared" si="8"/>
        <v>0</v>
      </c>
    </row>
    <row r="189" spans="1:6" x14ac:dyDescent="0.55000000000000004">
      <c r="A189" s="4">
        <v>10</v>
      </c>
      <c r="B189" s="5"/>
      <c r="C189" s="5"/>
      <c r="D189" s="5"/>
      <c r="E189" s="5"/>
      <c r="F189" s="5">
        <f t="shared" si="8"/>
        <v>0</v>
      </c>
    </row>
    <row r="190" spans="1:6" x14ac:dyDescent="0.55000000000000004">
      <c r="A190" s="4">
        <v>11</v>
      </c>
      <c r="B190" s="5"/>
      <c r="C190" s="5"/>
      <c r="D190" s="5"/>
      <c r="E190" s="5"/>
      <c r="F190" s="5">
        <f t="shared" si="8"/>
        <v>0</v>
      </c>
    </row>
    <row r="191" spans="1:6" x14ac:dyDescent="0.55000000000000004">
      <c r="A191" s="4">
        <v>12</v>
      </c>
      <c r="B191" s="5"/>
      <c r="C191" s="5"/>
      <c r="D191" s="5"/>
      <c r="E191" s="5"/>
      <c r="F191" s="5">
        <f t="shared" si="8"/>
        <v>0</v>
      </c>
    </row>
    <row r="192" spans="1:6" x14ac:dyDescent="0.55000000000000004">
      <c r="A192" s="4">
        <v>13</v>
      </c>
      <c r="B192" s="5"/>
      <c r="C192" s="5"/>
      <c r="D192" s="5"/>
      <c r="E192" s="5"/>
      <c r="F192" s="5">
        <f t="shared" si="8"/>
        <v>0</v>
      </c>
    </row>
    <row r="193" spans="1:6" x14ac:dyDescent="0.55000000000000004">
      <c r="A193" s="4">
        <v>14</v>
      </c>
      <c r="B193" s="5"/>
      <c r="C193" s="5"/>
      <c r="D193" s="5"/>
      <c r="E193" s="5"/>
      <c r="F193" s="5">
        <f t="shared" si="8"/>
        <v>0</v>
      </c>
    </row>
    <row r="194" spans="1:6" x14ac:dyDescent="0.55000000000000004">
      <c r="A194" s="4">
        <v>15</v>
      </c>
      <c r="B194" s="5"/>
      <c r="C194" s="5"/>
      <c r="D194" s="5"/>
      <c r="E194" s="5"/>
      <c r="F194" s="5">
        <f t="shared" si="8"/>
        <v>0</v>
      </c>
    </row>
    <row r="195" spans="1:6" x14ac:dyDescent="0.55000000000000004">
      <c r="A195" s="4">
        <v>16</v>
      </c>
      <c r="B195" s="5"/>
      <c r="C195" s="5"/>
      <c r="D195" s="5"/>
      <c r="E195" s="5"/>
      <c r="F195" s="5">
        <f t="shared" si="8"/>
        <v>0</v>
      </c>
    </row>
    <row r="196" spans="1:6" x14ac:dyDescent="0.55000000000000004">
      <c r="A196" s="4">
        <v>17</v>
      </c>
      <c r="B196" s="5"/>
      <c r="C196" s="5"/>
      <c r="D196" s="5"/>
      <c r="E196" s="5"/>
      <c r="F196" s="5">
        <f t="shared" si="8"/>
        <v>0</v>
      </c>
    </row>
    <row r="197" spans="1:6" x14ac:dyDescent="0.55000000000000004">
      <c r="A197" s="4">
        <v>18</v>
      </c>
      <c r="B197" s="5"/>
      <c r="C197" s="5"/>
      <c r="D197" s="5"/>
      <c r="E197" s="5"/>
      <c r="F197" s="5">
        <f t="shared" si="8"/>
        <v>0</v>
      </c>
    </row>
    <row r="198" spans="1:6" x14ac:dyDescent="0.55000000000000004">
      <c r="A198" s="4">
        <v>19</v>
      </c>
      <c r="B198" s="5"/>
      <c r="C198" s="5"/>
      <c r="D198" s="5"/>
      <c r="E198" s="5"/>
      <c r="F198" s="5">
        <f t="shared" si="8"/>
        <v>0</v>
      </c>
    </row>
    <row r="199" spans="1:6" x14ac:dyDescent="0.55000000000000004">
      <c r="A199" s="4">
        <v>20</v>
      </c>
      <c r="B199" s="5"/>
      <c r="C199" s="5"/>
      <c r="D199" s="5"/>
      <c r="E199" s="5"/>
      <c r="F199" s="5">
        <f t="shared" si="8"/>
        <v>0</v>
      </c>
    </row>
    <row r="200" spans="1:6" x14ac:dyDescent="0.55000000000000004">
      <c r="A200" s="4">
        <v>21</v>
      </c>
      <c r="B200" s="5"/>
      <c r="C200" s="5"/>
      <c r="D200" s="5"/>
      <c r="E200" s="5"/>
      <c r="F200" s="5">
        <f t="shared" si="8"/>
        <v>0</v>
      </c>
    </row>
    <row r="201" spans="1:6" x14ac:dyDescent="0.55000000000000004">
      <c r="A201" s="4">
        <v>22</v>
      </c>
      <c r="B201" s="5"/>
      <c r="C201" s="5"/>
      <c r="D201" s="5"/>
      <c r="E201" s="5"/>
      <c r="F201" s="5">
        <f t="shared" si="8"/>
        <v>0</v>
      </c>
    </row>
    <row r="202" spans="1:6" x14ac:dyDescent="0.55000000000000004">
      <c r="A202" s="4">
        <v>23</v>
      </c>
      <c r="B202" s="5"/>
      <c r="C202" s="5"/>
      <c r="D202" s="5"/>
      <c r="E202" s="5"/>
      <c r="F202" s="5">
        <f t="shared" si="8"/>
        <v>0</v>
      </c>
    </row>
    <row r="203" spans="1:6" x14ac:dyDescent="0.55000000000000004">
      <c r="A203" s="4">
        <v>24</v>
      </c>
      <c r="B203" s="5"/>
      <c r="C203" s="5"/>
      <c r="D203" s="5"/>
      <c r="E203" s="5"/>
      <c r="F203" s="5">
        <f t="shared" si="8"/>
        <v>0</v>
      </c>
    </row>
    <row r="204" spans="1:6" x14ac:dyDescent="0.55000000000000004">
      <c r="A204" s="4">
        <v>25</v>
      </c>
      <c r="B204" s="5"/>
      <c r="C204" s="5"/>
      <c r="D204" s="5"/>
      <c r="E204" s="5"/>
      <c r="F204" s="5">
        <f t="shared" si="8"/>
        <v>0</v>
      </c>
    </row>
    <row r="205" spans="1:6" x14ac:dyDescent="0.55000000000000004">
      <c r="A205" s="344" t="s">
        <v>8</v>
      </c>
      <c r="B205" s="344"/>
      <c r="C205" s="344"/>
      <c r="D205" s="344"/>
      <c r="E205" s="344"/>
      <c r="F205" s="5">
        <f>SUM(F180:F204)</f>
        <v>0</v>
      </c>
    </row>
    <row r="208" spans="1:6" x14ac:dyDescent="0.55000000000000004">
      <c r="B208" s="1" t="s">
        <v>928</v>
      </c>
      <c r="F208" s="267">
        <f>SUM(F5,F11,F17,F32,F41,F47,F53,F60,F62,F72,F85,F93,F105,F129,F135,F141,F173)</f>
        <v>269496</v>
      </c>
    </row>
    <row r="209" spans="2:6" x14ac:dyDescent="0.55000000000000004">
      <c r="B209" s="1" t="s">
        <v>921</v>
      </c>
      <c r="F209" s="267">
        <f>SUM(F25,F61,F65,F71)</f>
        <v>34300</v>
      </c>
    </row>
    <row r="210" spans="2:6" x14ac:dyDescent="0.55000000000000004">
      <c r="B210" s="148" t="s">
        <v>895</v>
      </c>
      <c r="F210" s="150">
        <f>SUM(F5,F11,F17,F25,F32,F41,F47,F53,F66,F73,F85,F93,F105,F129,F135,F141,F173)</f>
        <v>303796</v>
      </c>
    </row>
  </sheetData>
  <mergeCells count="68">
    <mergeCell ref="A25:E25"/>
    <mergeCell ref="A1:F1"/>
    <mergeCell ref="A2:F2"/>
    <mergeCell ref="A5:E5"/>
    <mergeCell ref="A8:F8"/>
    <mergeCell ref="A11:E11"/>
    <mergeCell ref="A14:F14"/>
    <mergeCell ref="A17:E17"/>
    <mergeCell ref="A20:F20"/>
    <mergeCell ref="A56:F56"/>
    <mergeCell ref="A66:E66"/>
    <mergeCell ref="A69:F69"/>
    <mergeCell ref="A73:E73"/>
    <mergeCell ref="C58:C59"/>
    <mergeCell ref="D58:D59"/>
    <mergeCell ref="E58:E59"/>
    <mergeCell ref="C63:C64"/>
    <mergeCell ref="D63:D64"/>
    <mergeCell ref="E63:E64"/>
    <mergeCell ref="A53:E53"/>
    <mergeCell ref="A28:F28"/>
    <mergeCell ref="A32:E32"/>
    <mergeCell ref="A35:F35"/>
    <mergeCell ref="A41:E41"/>
    <mergeCell ref="A44:F44"/>
    <mergeCell ref="A47:E47"/>
    <mergeCell ref="A50:F50"/>
    <mergeCell ref="A76:F76"/>
    <mergeCell ref="A85:E85"/>
    <mergeCell ref="A105:E105"/>
    <mergeCell ref="A108:F108"/>
    <mergeCell ref="A93:E93"/>
    <mergeCell ref="A117:A118"/>
    <mergeCell ref="F117:F118"/>
    <mergeCell ref="C117:C118"/>
    <mergeCell ref="D117:D118"/>
    <mergeCell ref="A88:F88"/>
    <mergeCell ref="E117:E118"/>
    <mergeCell ref="A96:F96"/>
    <mergeCell ref="F115:F116"/>
    <mergeCell ref="D115:D116"/>
    <mergeCell ref="E115:E116"/>
    <mergeCell ref="A111:A112"/>
    <mergeCell ref="F113:F114"/>
    <mergeCell ref="C111:C112"/>
    <mergeCell ref="D111:D112"/>
    <mergeCell ref="E111:E112"/>
    <mergeCell ref="C113:C114"/>
    <mergeCell ref="A132:F132"/>
    <mergeCell ref="A135:E135"/>
    <mergeCell ref="A119:A120"/>
    <mergeCell ref="F119:F120"/>
    <mergeCell ref="C119:C120"/>
    <mergeCell ref="D119:D120"/>
    <mergeCell ref="E119:E120"/>
    <mergeCell ref="A129:E129"/>
    <mergeCell ref="D113:D114"/>
    <mergeCell ref="E113:E114"/>
    <mergeCell ref="C115:C116"/>
    <mergeCell ref="A113:A114"/>
    <mergeCell ref="A115:A116"/>
    <mergeCell ref="A178:F178"/>
    <mergeCell ref="A205:E205"/>
    <mergeCell ref="A138:F138"/>
    <mergeCell ref="A144:F144"/>
    <mergeCell ref="A173:E173"/>
    <mergeCell ref="A177:F177"/>
    <mergeCell ref="A141:E141"/>
  </mergeCells>
  <pageMargins left="1.06" right="0.7" top="0.75" bottom="0.75" header="0.3" footer="0.3"/>
  <pageSetup orientation="portrait" horizontalDpi="0" verticalDpi="0" r:id="rId1"/>
  <rowBreaks count="6" manualBreakCount="6">
    <brk id="27" max="16383" man="1"/>
    <brk id="55" max="16383" man="1"/>
    <brk id="75" max="16383" man="1"/>
    <brk id="95" max="16383" man="1"/>
    <brk id="137" max="16383" man="1"/>
    <brk id="17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6"/>
  <sheetViews>
    <sheetView topLeftCell="A289" zoomScale="89" zoomScaleNormal="89" workbookViewId="0">
      <selection activeCell="D152" sqref="D152"/>
    </sheetView>
  </sheetViews>
  <sheetFormatPr defaultRowHeight="24" x14ac:dyDescent="0.55000000000000004"/>
  <cols>
    <col min="1" max="1" width="6.5" style="1" customWidth="1"/>
    <col min="2" max="2" width="28.75" style="1" customWidth="1"/>
    <col min="3" max="6" width="10.625" style="1" customWidth="1"/>
    <col min="7" max="16384" width="9" style="1"/>
  </cols>
  <sheetData>
    <row r="1" spans="1:6" x14ac:dyDescent="0.55000000000000004">
      <c r="A1" s="358" t="s">
        <v>499</v>
      </c>
      <c r="B1" s="358"/>
      <c r="C1" s="358"/>
      <c r="D1" s="358"/>
      <c r="E1" s="358"/>
      <c r="F1" s="358"/>
    </row>
    <row r="2" spans="1:6" x14ac:dyDescent="0.55000000000000004">
      <c r="A2" s="358" t="s">
        <v>500</v>
      </c>
      <c r="B2" s="358"/>
      <c r="C2" s="358"/>
      <c r="D2" s="358"/>
      <c r="E2" s="358"/>
      <c r="F2" s="358"/>
    </row>
    <row r="3" spans="1:6" x14ac:dyDescent="0.55000000000000004">
      <c r="A3" s="275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275" t="s">
        <v>7</v>
      </c>
    </row>
    <row r="4" spans="1:6" ht="72" x14ac:dyDescent="0.55000000000000004">
      <c r="A4" s="274">
        <v>1</v>
      </c>
      <c r="B4" s="11" t="s">
        <v>1073</v>
      </c>
      <c r="C4" s="276">
        <v>1</v>
      </c>
      <c r="D4" s="18" t="s">
        <v>63</v>
      </c>
      <c r="E4" s="18">
        <v>16000</v>
      </c>
      <c r="F4" s="136">
        <f>C4*E4</f>
        <v>16000</v>
      </c>
    </row>
    <row r="5" spans="1:6" x14ac:dyDescent="0.55000000000000004">
      <c r="A5" s="344" t="s">
        <v>8</v>
      </c>
      <c r="B5" s="361"/>
      <c r="C5" s="361"/>
      <c r="D5" s="361"/>
      <c r="E5" s="361"/>
      <c r="F5" s="118">
        <f>SUM(F4:F4)</f>
        <v>16000</v>
      </c>
    </row>
    <row r="8" spans="1:6" x14ac:dyDescent="0.55000000000000004">
      <c r="A8" s="358" t="s">
        <v>501</v>
      </c>
      <c r="B8" s="358"/>
      <c r="C8" s="358"/>
      <c r="D8" s="358"/>
      <c r="E8" s="358"/>
      <c r="F8" s="358"/>
    </row>
    <row r="9" spans="1:6" x14ac:dyDescent="0.55000000000000004">
      <c r="A9" s="2" t="s">
        <v>2</v>
      </c>
      <c r="B9" s="7" t="s">
        <v>3</v>
      </c>
      <c r="C9" s="7" t="s">
        <v>4</v>
      </c>
      <c r="D9" s="7" t="s">
        <v>5</v>
      </c>
      <c r="E9" s="8" t="s">
        <v>6</v>
      </c>
      <c r="F9" s="2" t="s">
        <v>7</v>
      </c>
    </row>
    <row r="10" spans="1:6" x14ac:dyDescent="0.55000000000000004">
      <c r="A10" s="6">
        <v>1</v>
      </c>
      <c r="B10" s="33" t="s">
        <v>502</v>
      </c>
      <c r="C10" s="31">
        <v>20</v>
      </c>
      <c r="D10" s="31" t="s">
        <v>39</v>
      </c>
      <c r="E10" s="31">
        <v>25</v>
      </c>
      <c r="F10" s="26">
        <f>C10*E10</f>
        <v>500</v>
      </c>
    </row>
    <row r="11" spans="1:6" x14ac:dyDescent="0.55000000000000004">
      <c r="A11" s="6">
        <v>2</v>
      </c>
      <c r="B11" s="11" t="s">
        <v>503</v>
      </c>
      <c r="C11" s="31">
        <v>2</v>
      </c>
      <c r="D11" s="31" t="s">
        <v>335</v>
      </c>
      <c r="E11" s="31">
        <v>400</v>
      </c>
      <c r="F11" s="26">
        <f t="shared" ref="F11:F22" si="0">C11*E11</f>
        <v>800</v>
      </c>
    </row>
    <row r="12" spans="1:6" x14ac:dyDescent="0.55000000000000004">
      <c r="A12" s="119">
        <v>3</v>
      </c>
      <c r="B12" s="33" t="s">
        <v>504</v>
      </c>
      <c r="C12" s="17">
        <v>1</v>
      </c>
      <c r="D12" s="17" t="s">
        <v>505</v>
      </c>
      <c r="E12" s="31">
        <v>400</v>
      </c>
      <c r="F12" s="26">
        <f t="shared" si="0"/>
        <v>400</v>
      </c>
    </row>
    <row r="13" spans="1:6" x14ac:dyDescent="0.55000000000000004">
      <c r="A13" s="119">
        <v>4</v>
      </c>
      <c r="B13" s="33" t="s">
        <v>506</v>
      </c>
      <c r="C13" s="17">
        <v>1</v>
      </c>
      <c r="D13" s="17" t="s">
        <v>20</v>
      </c>
      <c r="E13" s="17">
        <v>140</v>
      </c>
      <c r="F13" s="26">
        <f t="shared" si="0"/>
        <v>140</v>
      </c>
    </row>
    <row r="14" spans="1:6" x14ac:dyDescent="0.55000000000000004">
      <c r="A14" s="119">
        <v>5</v>
      </c>
      <c r="B14" s="21" t="s">
        <v>507</v>
      </c>
      <c r="C14" s="17">
        <v>4</v>
      </c>
      <c r="D14" s="17" t="s">
        <v>48</v>
      </c>
      <c r="E14" s="17">
        <v>72</v>
      </c>
      <c r="F14" s="26">
        <f t="shared" si="0"/>
        <v>288</v>
      </c>
    </row>
    <row r="15" spans="1:6" x14ac:dyDescent="0.55000000000000004">
      <c r="A15" s="119">
        <v>6</v>
      </c>
      <c r="B15" s="33" t="s">
        <v>508</v>
      </c>
      <c r="C15" s="31">
        <v>2</v>
      </c>
      <c r="D15" s="31" t="s">
        <v>25</v>
      </c>
      <c r="E15" s="31">
        <v>60</v>
      </c>
      <c r="F15" s="26">
        <f t="shared" si="0"/>
        <v>120</v>
      </c>
    </row>
    <row r="16" spans="1:6" x14ac:dyDescent="0.55000000000000004">
      <c r="A16" s="119">
        <v>7</v>
      </c>
      <c r="B16" s="264" t="s">
        <v>1018</v>
      </c>
      <c r="C16" s="263">
        <v>2</v>
      </c>
      <c r="D16" s="263" t="s">
        <v>45</v>
      </c>
      <c r="E16" s="263">
        <v>240</v>
      </c>
      <c r="F16" s="26">
        <f>C16*E16</f>
        <v>480</v>
      </c>
    </row>
    <row r="17" spans="1:6" x14ac:dyDescent="0.55000000000000004">
      <c r="A17" s="119">
        <v>8</v>
      </c>
      <c r="B17" s="33" t="s">
        <v>509</v>
      </c>
      <c r="C17" s="31">
        <v>1</v>
      </c>
      <c r="D17" s="31" t="s">
        <v>20</v>
      </c>
      <c r="E17" s="31">
        <v>70</v>
      </c>
      <c r="F17" s="26">
        <f t="shared" si="0"/>
        <v>70</v>
      </c>
    </row>
    <row r="18" spans="1:6" x14ac:dyDescent="0.55000000000000004">
      <c r="A18" s="119">
        <v>9</v>
      </c>
      <c r="B18" s="33" t="s">
        <v>510</v>
      </c>
      <c r="C18" s="31">
        <v>3</v>
      </c>
      <c r="D18" s="31" t="s">
        <v>35</v>
      </c>
      <c r="E18" s="31">
        <v>65</v>
      </c>
      <c r="F18" s="26">
        <f t="shared" si="0"/>
        <v>195</v>
      </c>
    </row>
    <row r="19" spans="1:6" x14ac:dyDescent="0.55000000000000004">
      <c r="A19" s="119">
        <v>10</v>
      </c>
      <c r="B19" s="33" t="s">
        <v>511</v>
      </c>
      <c r="C19" s="31">
        <v>2</v>
      </c>
      <c r="D19" s="31" t="s">
        <v>96</v>
      </c>
      <c r="E19" s="31">
        <v>220</v>
      </c>
      <c r="F19" s="26">
        <f t="shared" si="0"/>
        <v>440</v>
      </c>
    </row>
    <row r="20" spans="1:6" x14ac:dyDescent="0.55000000000000004">
      <c r="A20" s="119">
        <v>11</v>
      </c>
      <c r="B20" s="33" t="s">
        <v>512</v>
      </c>
      <c r="C20" s="31">
        <v>1</v>
      </c>
      <c r="D20" s="31" t="s">
        <v>100</v>
      </c>
      <c r="E20" s="31">
        <v>180</v>
      </c>
      <c r="F20" s="26">
        <f t="shared" si="0"/>
        <v>180</v>
      </c>
    </row>
    <row r="21" spans="1:6" ht="48" x14ac:dyDescent="0.55000000000000004">
      <c r="A21" s="119">
        <v>12</v>
      </c>
      <c r="B21" s="33" t="s">
        <v>513</v>
      </c>
      <c r="C21" s="31">
        <v>1</v>
      </c>
      <c r="D21" s="31" t="s">
        <v>67</v>
      </c>
      <c r="E21" s="31">
        <v>500</v>
      </c>
      <c r="F21" s="136">
        <f t="shared" si="0"/>
        <v>500</v>
      </c>
    </row>
    <row r="22" spans="1:6" ht="48" x14ac:dyDescent="0.55000000000000004">
      <c r="A22" s="119">
        <v>13</v>
      </c>
      <c r="B22" s="33" t="s">
        <v>514</v>
      </c>
      <c r="C22" s="31">
        <v>1</v>
      </c>
      <c r="D22" s="31" t="s">
        <v>67</v>
      </c>
      <c r="E22" s="31">
        <v>500</v>
      </c>
      <c r="F22" s="136">
        <f t="shared" si="0"/>
        <v>500</v>
      </c>
    </row>
    <row r="23" spans="1:6" x14ac:dyDescent="0.55000000000000004">
      <c r="A23" s="344" t="s">
        <v>8</v>
      </c>
      <c r="B23" s="344"/>
      <c r="C23" s="344"/>
      <c r="D23" s="344"/>
      <c r="E23" s="344"/>
      <c r="F23" s="14">
        <f>SUM(F10:F22)</f>
        <v>4613</v>
      </c>
    </row>
    <row r="26" spans="1:6" x14ac:dyDescent="0.55000000000000004">
      <c r="A26" s="358" t="s">
        <v>515</v>
      </c>
      <c r="B26" s="358"/>
      <c r="C26" s="358"/>
      <c r="D26" s="358"/>
      <c r="E26" s="358"/>
      <c r="F26" s="358"/>
    </row>
    <row r="27" spans="1:6" x14ac:dyDescent="0.55000000000000004">
      <c r="A27" s="2" t="s">
        <v>2</v>
      </c>
      <c r="B27" s="7" t="s">
        <v>3</v>
      </c>
      <c r="C27" s="7" t="s">
        <v>4</v>
      </c>
      <c r="D27" s="7" t="s">
        <v>5</v>
      </c>
      <c r="E27" s="8" t="s">
        <v>6</v>
      </c>
      <c r="F27" s="2" t="s">
        <v>7</v>
      </c>
    </row>
    <row r="28" spans="1:6" x14ac:dyDescent="0.55000000000000004">
      <c r="A28" s="6">
        <v>1</v>
      </c>
      <c r="B28" s="33" t="s">
        <v>516</v>
      </c>
      <c r="C28" s="17">
        <v>1</v>
      </c>
      <c r="D28" s="17" t="s">
        <v>25</v>
      </c>
      <c r="E28" s="17">
        <v>105</v>
      </c>
      <c r="F28" s="26">
        <f>C28*E28</f>
        <v>105</v>
      </c>
    </row>
    <row r="29" spans="1:6" x14ac:dyDescent="0.55000000000000004">
      <c r="A29" s="58">
        <v>2</v>
      </c>
      <c r="B29" s="51" t="s">
        <v>517</v>
      </c>
      <c r="C29" s="17">
        <v>1</v>
      </c>
      <c r="D29" s="17" t="s">
        <v>25</v>
      </c>
      <c r="E29" s="17">
        <v>155</v>
      </c>
      <c r="F29" s="27">
        <f t="shared" ref="F29:F39" si="1">C29*E29</f>
        <v>155</v>
      </c>
    </row>
    <row r="30" spans="1:6" x14ac:dyDescent="0.55000000000000004">
      <c r="A30" s="401">
        <v>3</v>
      </c>
      <c r="B30" s="51" t="s">
        <v>518</v>
      </c>
      <c r="C30" s="390">
        <v>20</v>
      </c>
      <c r="D30" s="391" t="s">
        <v>39</v>
      </c>
      <c r="E30" s="392">
        <v>15</v>
      </c>
      <c r="F30" s="419">
        <f t="shared" si="1"/>
        <v>300</v>
      </c>
    </row>
    <row r="31" spans="1:6" x14ac:dyDescent="0.55000000000000004">
      <c r="A31" s="409"/>
      <c r="B31" s="75" t="s">
        <v>519</v>
      </c>
      <c r="C31" s="390"/>
      <c r="D31" s="391"/>
      <c r="E31" s="392"/>
      <c r="F31" s="421"/>
    </row>
    <row r="32" spans="1:6" x14ac:dyDescent="0.55000000000000004">
      <c r="A32" s="409"/>
      <c r="B32" s="75" t="s">
        <v>520</v>
      </c>
      <c r="C32" s="390"/>
      <c r="D32" s="391"/>
      <c r="E32" s="392"/>
      <c r="F32" s="421"/>
    </row>
    <row r="33" spans="1:6" x14ac:dyDescent="0.55000000000000004">
      <c r="A33" s="402"/>
      <c r="B33" s="24" t="s">
        <v>521</v>
      </c>
      <c r="C33" s="390"/>
      <c r="D33" s="391"/>
      <c r="E33" s="392"/>
      <c r="F33" s="420"/>
    </row>
    <row r="34" spans="1:6" ht="48" x14ac:dyDescent="0.55000000000000004">
      <c r="A34" s="138">
        <v>4</v>
      </c>
      <c r="B34" s="24" t="s">
        <v>522</v>
      </c>
      <c r="C34" s="17">
        <v>1</v>
      </c>
      <c r="D34" s="17" t="s">
        <v>45</v>
      </c>
      <c r="E34" s="18">
        <v>1500</v>
      </c>
      <c r="F34" s="139">
        <f t="shared" si="1"/>
        <v>1500</v>
      </c>
    </row>
    <row r="35" spans="1:6" x14ac:dyDescent="0.55000000000000004">
      <c r="A35" s="6">
        <v>5</v>
      </c>
      <c r="B35" s="33" t="s">
        <v>523</v>
      </c>
      <c r="C35" s="17">
        <v>5</v>
      </c>
      <c r="D35" s="17" t="s">
        <v>190</v>
      </c>
      <c r="E35" s="17">
        <v>120</v>
      </c>
      <c r="F35" s="26">
        <f t="shared" si="1"/>
        <v>600</v>
      </c>
    </row>
    <row r="36" spans="1:6" x14ac:dyDescent="0.55000000000000004">
      <c r="A36" s="6">
        <v>6</v>
      </c>
      <c r="B36" s="33" t="s">
        <v>524</v>
      </c>
      <c r="C36" s="17">
        <v>3</v>
      </c>
      <c r="D36" s="17" t="s">
        <v>190</v>
      </c>
      <c r="E36" s="17">
        <v>170</v>
      </c>
      <c r="F36" s="26">
        <f t="shared" si="1"/>
        <v>510</v>
      </c>
    </row>
    <row r="37" spans="1:6" x14ac:dyDescent="0.55000000000000004">
      <c r="A37" s="6">
        <v>7</v>
      </c>
      <c r="B37" s="33" t="s">
        <v>525</v>
      </c>
      <c r="C37" s="17">
        <v>3</v>
      </c>
      <c r="D37" s="17" t="s">
        <v>526</v>
      </c>
      <c r="E37" s="17">
        <v>70</v>
      </c>
      <c r="F37" s="26">
        <f t="shared" si="1"/>
        <v>210</v>
      </c>
    </row>
    <row r="38" spans="1:6" x14ac:dyDescent="0.55000000000000004">
      <c r="A38" s="6">
        <v>8</v>
      </c>
      <c r="B38" s="33" t="s">
        <v>527</v>
      </c>
      <c r="C38" s="17">
        <v>2</v>
      </c>
      <c r="D38" s="17" t="s">
        <v>526</v>
      </c>
      <c r="E38" s="17">
        <v>60</v>
      </c>
      <c r="F38" s="26">
        <f t="shared" si="1"/>
        <v>120</v>
      </c>
    </row>
    <row r="39" spans="1:6" x14ac:dyDescent="0.55000000000000004">
      <c r="A39" s="6">
        <v>9</v>
      </c>
      <c r="B39" s="33" t="s">
        <v>528</v>
      </c>
      <c r="C39" s="17">
        <v>2</v>
      </c>
      <c r="D39" s="17" t="s">
        <v>526</v>
      </c>
      <c r="E39" s="17">
        <v>90</v>
      </c>
      <c r="F39" s="26">
        <f t="shared" si="1"/>
        <v>180</v>
      </c>
    </row>
    <row r="40" spans="1:6" x14ac:dyDescent="0.55000000000000004">
      <c r="A40" s="344" t="s">
        <v>8</v>
      </c>
      <c r="B40" s="344"/>
      <c r="C40" s="344"/>
      <c r="D40" s="344"/>
      <c r="E40" s="344"/>
      <c r="F40" s="14">
        <f>SUM(F28:F39)</f>
        <v>3680</v>
      </c>
    </row>
    <row r="43" spans="1:6" x14ac:dyDescent="0.55000000000000004">
      <c r="A43" s="358" t="s">
        <v>529</v>
      </c>
      <c r="B43" s="358"/>
      <c r="C43" s="358"/>
      <c r="D43" s="358"/>
      <c r="E43" s="358"/>
      <c r="F43" s="358"/>
    </row>
    <row r="44" spans="1:6" x14ac:dyDescent="0.55000000000000004">
      <c r="A44" s="2" t="s">
        <v>2</v>
      </c>
      <c r="B44" s="7" t="s">
        <v>3</v>
      </c>
      <c r="C44" s="7" t="s">
        <v>4</v>
      </c>
      <c r="D44" s="7" t="s">
        <v>5</v>
      </c>
      <c r="E44" s="8" t="s">
        <v>6</v>
      </c>
      <c r="F44" s="2" t="s">
        <v>7</v>
      </c>
    </row>
    <row r="45" spans="1:6" x14ac:dyDescent="0.55000000000000004">
      <c r="A45" s="6">
        <v>1</v>
      </c>
      <c r="B45" s="11" t="s">
        <v>530</v>
      </c>
      <c r="C45" s="31">
        <v>1</v>
      </c>
      <c r="D45" s="31" t="s">
        <v>45</v>
      </c>
      <c r="E45" s="76">
        <v>340</v>
      </c>
      <c r="F45" s="26">
        <f>C45*E45</f>
        <v>340</v>
      </c>
    </row>
    <row r="46" spans="1:6" x14ac:dyDescent="0.55000000000000004">
      <c r="A46" s="6">
        <v>2</v>
      </c>
      <c r="B46" s="11" t="s">
        <v>531</v>
      </c>
      <c r="C46" s="31">
        <v>1</v>
      </c>
      <c r="D46" s="31" t="s">
        <v>45</v>
      </c>
      <c r="E46" s="31">
        <v>250</v>
      </c>
      <c r="F46" s="26">
        <f t="shared" ref="F46:F69" si="2">C46*E46</f>
        <v>250</v>
      </c>
    </row>
    <row r="47" spans="1:6" x14ac:dyDescent="0.55000000000000004">
      <c r="A47" s="6">
        <v>3</v>
      </c>
      <c r="B47" s="11" t="s">
        <v>532</v>
      </c>
      <c r="C47" s="31">
        <v>1</v>
      </c>
      <c r="D47" s="31" t="s">
        <v>45</v>
      </c>
      <c r="E47" s="31">
        <v>80</v>
      </c>
      <c r="F47" s="26">
        <f t="shared" si="2"/>
        <v>80</v>
      </c>
    </row>
    <row r="48" spans="1:6" ht="43.5" x14ac:dyDescent="0.55000000000000004">
      <c r="A48" s="140">
        <v>4</v>
      </c>
      <c r="B48" s="65" t="s">
        <v>533</v>
      </c>
      <c r="C48" s="31">
        <v>1</v>
      </c>
      <c r="D48" s="31" t="s">
        <v>45</v>
      </c>
      <c r="E48" s="31">
        <v>120</v>
      </c>
      <c r="F48" s="141">
        <f t="shared" si="2"/>
        <v>120</v>
      </c>
    </row>
    <row r="49" spans="1:6" ht="43.5" x14ac:dyDescent="0.55000000000000004">
      <c r="A49" s="401">
        <v>5</v>
      </c>
      <c r="B49" s="65" t="s">
        <v>534</v>
      </c>
      <c r="C49" s="414">
        <v>1</v>
      </c>
      <c r="D49" s="415" t="s">
        <v>45</v>
      </c>
      <c r="E49" s="410">
        <v>105</v>
      </c>
      <c r="F49" s="419">
        <f t="shared" si="2"/>
        <v>105</v>
      </c>
    </row>
    <row r="50" spans="1:6" x14ac:dyDescent="0.55000000000000004">
      <c r="A50" s="402"/>
      <c r="B50" s="63" t="s">
        <v>535</v>
      </c>
      <c r="C50" s="414"/>
      <c r="D50" s="415"/>
      <c r="E50" s="410"/>
      <c r="F50" s="420"/>
    </row>
    <row r="51" spans="1:6" x14ac:dyDescent="0.55000000000000004">
      <c r="A51" s="22">
        <v>6</v>
      </c>
      <c r="B51" s="47" t="s">
        <v>536</v>
      </c>
      <c r="C51" s="31">
        <v>2</v>
      </c>
      <c r="D51" s="31" t="s">
        <v>41</v>
      </c>
      <c r="E51" s="31">
        <v>250</v>
      </c>
      <c r="F51" s="29">
        <f t="shared" si="2"/>
        <v>500</v>
      </c>
    </row>
    <row r="52" spans="1:6" ht="65.25" x14ac:dyDescent="0.55000000000000004">
      <c r="A52" s="140">
        <v>7</v>
      </c>
      <c r="B52" s="65" t="s">
        <v>537</v>
      </c>
      <c r="C52" s="46">
        <v>1</v>
      </c>
      <c r="D52" s="46" t="s">
        <v>63</v>
      </c>
      <c r="E52" s="46">
        <v>150</v>
      </c>
      <c r="F52" s="136">
        <f t="shared" si="2"/>
        <v>150</v>
      </c>
    </row>
    <row r="53" spans="1:6" x14ac:dyDescent="0.55000000000000004">
      <c r="A53" s="4">
        <v>8</v>
      </c>
      <c r="B53" s="11" t="s">
        <v>538</v>
      </c>
      <c r="C53" s="31">
        <v>1</v>
      </c>
      <c r="D53" s="31" t="s">
        <v>65</v>
      </c>
      <c r="E53" s="31">
        <v>150</v>
      </c>
      <c r="F53" s="26">
        <f t="shared" si="2"/>
        <v>150</v>
      </c>
    </row>
    <row r="54" spans="1:6" x14ac:dyDescent="0.55000000000000004">
      <c r="A54" s="4">
        <v>9</v>
      </c>
      <c r="B54" s="11" t="s">
        <v>990</v>
      </c>
      <c r="C54" s="31">
        <v>1</v>
      </c>
      <c r="D54" s="31" t="s">
        <v>45</v>
      </c>
      <c r="E54" s="31">
        <v>200</v>
      </c>
      <c r="F54" s="26">
        <f t="shared" si="2"/>
        <v>200</v>
      </c>
    </row>
    <row r="55" spans="1:6" ht="48" x14ac:dyDescent="0.55000000000000004">
      <c r="A55" s="22">
        <v>10</v>
      </c>
      <c r="B55" s="47" t="s">
        <v>539</v>
      </c>
      <c r="C55" s="48">
        <v>1</v>
      </c>
      <c r="D55" s="48" t="s">
        <v>202</v>
      </c>
      <c r="E55" s="48">
        <v>120</v>
      </c>
      <c r="F55" s="136">
        <f t="shared" si="2"/>
        <v>120</v>
      </c>
    </row>
    <row r="56" spans="1:6" ht="48" x14ac:dyDescent="0.55000000000000004">
      <c r="A56" s="6">
        <v>11</v>
      </c>
      <c r="B56" s="11" t="s">
        <v>540</v>
      </c>
      <c r="C56" s="31">
        <v>3</v>
      </c>
      <c r="D56" s="31" t="s">
        <v>25</v>
      </c>
      <c r="E56" s="31">
        <v>90</v>
      </c>
      <c r="F56" s="136">
        <f t="shared" si="2"/>
        <v>270</v>
      </c>
    </row>
    <row r="57" spans="1:6" ht="48" x14ac:dyDescent="0.55000000000000004">
      <c r="A57" s="6">
        <v>12</v>
      </c>
      <c r="B57" s="11" t="s">
        <v>541</v>
      </c>
      <c r="C57" s="31">
        <v>3</v>
      </c>
      <c r="D57" s="31" t="s">
        <v>25</v>
      </c>
      <c r="E57" s="31">
        <v>120</v>
      </c>
      <c r="F57" s="136">
        <f t="shared" si="2"/>
        <v>360</v>
      </c>
    </row>
    <row r="58" spans="1:6" ht="43.5" x14ac:dyDescent="0.55000000000000004">
      <c r="A58" s="6">
        <v>13</v>
      </c>
      <c r="B58" s="35" t="s">
        <v>542</v>
      </c>
      <c r="C58" s="31">
        <v>1</v>
      </c>
      <c r="D58" s="31" t="s">
        <v>106</v>
      </c>
      <c r="E58" s="31">
        <v>110</v>
      </c>
      <c r="F58" s="136">
        <f t="shared" si="2"/>
        <v>110</v>
      </c>
    </row>
    <row r="59" spans="1:6" x14ac:dyDescent="0.55000000000000004">
      <c r="A59" s="6">
        <v>14</v>
      </c>
      <c r="B59" s="11" t="s">
        <v>543</v>
      </c>
      <c r="C59" s="31">
        <v>1</v>
      </c>
      <c r="D59" s="31" t="s">
        <v>48</v>
      </c>
      <c r="E59" s="31">
        <v>20</v>
      </c>
      <c r="F59" s="26">
        <f t="shared" si="2"/>
        <v>20</v>
      </c>
    </row>
    <row r="60" spans="1:6" x14ac:dyDescent="0.55000000000000004">
      <c r="A60" s="6">
        <v>15</v>
      </c>
      <c r="B60" s="11" t="s">
        <v>544</v>
      </c>
      <c r="C60" s="31">
        <v>1</v>
      </c>
      <c r="D60" s="31" t="s">
        <v>545</v>
      </c>
      <c r="E60" s="31">
        <v>290</v>
      </c>
      <c r="F60" s="26">
        <f t="shared" si="2"/>
        <v>290</v>
      </c>
    </row>
    <row r="61" spans="1:6" ht="48" x14ac:dyDescent="0.55000000000000004">
      <c r="A61" s="137">
        <v>16</v>
      </c>
      <c r="B61" s="45" t="s">
        <v>546</v>
      </c>
      <c r="C61" s="46">
        <v>1</v>
      </c>
      <c r="D61" s="46" t="s">
        <v>45</v>
      </c>
      <c r="E61" s="46">
        <v>270</v>
      </c>
      <c r="F61" s="136">
        <f t="shared" si="2"/>
        <v>270</v>
      </c>
    </row>
    <row r="62" spans="1:6" ht="48" x14ac:dyDescent="0.55000000000000004">
      <c r="A62" s="137">
        <v>17</v>
      </c>
      <c r="B62" s="11" t="s">
        <v>547</v>
      </c>
      <c r="C62" s="31">
        <v>1</v>
      </c>
      <c r="D62" s="31" t="s">
        <v>45</v>
      </c>
      <c r="E62" s="31">
        <v>270</v>
      </c>
      <c r="F62" s="136">
        <f t="shared" si="2"/>
        <v>270</v>
      </c>
    </row>
    <row r="63" spans="1:6" ht="48" x14ac:dyDescent="0.55000000000000004">
      <c r="A63" s="137">
        <v>18</v>
      </c>
      <c r="B63" s="11" t="s">
        <v>548</v>
      </c>
      <c r="C63" s="31">
        <v>1</v>
      </c>
      <c r="D63" s="31" t="s">
        <v>45</v>
      </c>
      <c r="E63" s="31">
        <v>270</v>
      </c>
      <c r="F63" s="136">
        <f t="shared" si="2"/>
        <v>270</v>
      </c>
    </row>
    <row r="64" spans="1:6" ht="48" x14ac:dyDescent="0.55000000000000004">
      <c r="A64" s="137">
        <v>19</v>
      </c>
      <c r="B64" s="11" t="s">
        <v>549</v>
      </c>
      <c r="C64" s="31">
        <v>1</v>
      </c>
      <c r="D64" s="31" t="s">
        <v>45</v>
      </c>
      <c r="E64" s="31">
        <v>400</v>
      </c>
      <c r="F64" s="136">
        <f t="shared" si="2"/>
        <v>400</v>
      </c>
    </row>
    <row r="65" spans="1:6" x14ac:dyDescent="0.55000000000000004">
      <c r="A65" s="137">
        <v>20</v>
      </c>
      <c r="B65" s="45" t="s">
        <v>550</v>
      </c>
      <c r="C65" s="46">
        <v>2</v>
      </c>
      <c r="D65" s="46" t="s">
        <v>65</v>
      </c>
      <c r="E65" s="46">
        <v>30</v>
      </c>
      <c r="F65" s="26">
        <f t="shared" si="2"/>
        <v>60</v>
      </c>
    </row>
    <row r="66" spans="1:6" ht="48" x14ac:dyDescent="0.55000000000000004">
      <c r="A66" s="137">
        <v>21</v>
      </c>
      <c r="B66" s="11" t="s">
        <v>551</v>
      </c>
      <c r="C66" s="31">
        <v>1</v>
      </c>
      <c r="D66" s="31" t="s">
        <v>41</v>
      </c>
      <c r="E66" s="31">
        <v>180</v>
      </c>
      <c r="F66" s="26">
        <f t="shared" si="2"/>
        <v>180</v>
      </c>
    </row>
    <row r="67" spans="1:6" x14ac:dyDescent="0.55000000000000004">
      <c r="A67" s="137">
        <v>22</v>
      </c>
      <c r="B67" s="11" t="s">
        <v>991</v>
      </c>
      <c r="C67" s="31">
        <v>1</v>
      </c>
      <c r="D67" s="31" t="s">
        <v>45</v>
      </c>
      <c r="E67" s="31">
        <v>200</v>
      </c>
      <c r="F67" s="26">
        <f t="shared" si="2"/>
        <v>200</v>
      </c>
    </row>
    <row r="68" spans="1:6" ht="72" x14ac:dyDescent="0.55000000000000004">
      <c r="A68" s="137">
        <v>23</v>
      </c>
      <c r="B68" s="11" t="s">
        <v>552</v>
      </c>
      <c r="C68" s="31">
        <v>1</v>
      </c>
      <c r="D68" s="31" t="s">
        <v>45</v>
      </c>
      <c r="E68" s="31">
        <v>400</v>
      </c>
      <c r="F68" s="136">
        <f t="shared" si="2"/>
        <v>400</v>
      </c>
    </row>
    <row r="69" spans="1:6" x14ac:dyDescent="0.55000000000000004">
      <c r="A69" s="137">
        <v>24</v>
      </c>
      <c r="B69" s="11" t="s">
        <v>553</v>
      </c>
      <c r="C69" s="31">
        <v>5</v>
      </c>
      <c r="D69" s="31" t="s">
        <v>63</v>
      </c>
      <c r="E69" s="31">
        <v>45</v>
      </c>
      <c r="F69" s="136">
        <f t="shared" si="2"/>
        <v>225</v>
      </c>
    </row>
    <row r="70" spans="1:6" x14ac:dyDescent="0.55000000000000004">
      <c r="A70" s="137">
        <v>25</v>
      </c>
      <c r="B70" s="11" t="s">
        <v>554</v>
      </c>
      <c r="C70" s="31">
        <v>1</v>
      </c>
      <c r="D70" s="31" t="s">
        <v>43</v>
      </c>
      <c r="E70" s="31">
        <v>100</v>
      </c>
      <c r="F70" s="136">
        <f>C70*E70</f>
        <v>100</v>
      </c>
    </row>
    <row r="71" spans="1:6" ht="48" x14ac:dyDescent="0.55000000000000004">
      <c r="A71" s="137">
        <v>26</v>
      </c>
      <c r="B71" s="11" t="s">
        <v>555</v>
      </c>
      <c r="C71" s="31">
        <v>1</v>
      </c>
      <c r="D71" s="31" t="s">
        <v>65</v>
      </c>
      <c r="E71" s="31">
        <v>50</v>
      </c>
      <c r="F71" s="136">
        <f t="shared" ref="F71:F76" si="3">C71*E71</f>
        <v>50</v>
      </c>
    </row>
    <row r="72" spans="1:6" x14ac:dyDescent="0.55000000000000004">
      <c r="A72" s="137">
        <v>27</v>
      </c>
      <c r="B72" s="11" t="s">
        <v>556</v>
      </c>
      <c r="C72" s="31">
        <v>2</v>
      </c>
      <c r="D72" s="31" t="s">
        <v>39</v>
      </c>
      <c r="E72" s="31">
        <v>90</v>
      </c>
      <c r="F72" s="26">
        <f t="shared" si="3"/>
        <v>180</v>
      </c>
    </row>
    <row r="73" spans="1:6" x14ac:dyDescent="0.55000000000000004">
      <c r="A73" s="286">
        <v>28</v>
      </c>
      <c r="B73" s="287" t="s">
        <v>1019</v>
      </c>
      <c r="C73" s="288">
        <v>50</v>
      </c>
      <c r="D73" s="288" t="s">
        <v>194</v>
      </c>
      <c r="E73" s="288">
        <v>30</v>
      </c>
      <c r="F73" s="289">
        <f>C73*E73</f>
        <v>1500</v>
      </c>
    </row>
    <row r="74" spans="1:6" ht="48" x14ac:dyDescent="0.55000000000000004">
      <c r="A74" s="137">
        <v>29</v>
      </c>
      <c r="B74" s="11" t="s">
        <v>864</v>
      </c>
      <c r="C74" s="31">
        <v>2</v>
      </c>
      <c r="D74" s="31" t="s">
        <v>45</v>
      </c>
      <c r="E74" s="31">
        <v>100</v>
      </c>
      <c r="F74" s="136">
        <f t="shared" si="3"/>
        <v>200</v>
      </c>
    </row>
    <row r="75" spans="1:6" x14ac:dyDescent="0.55000000000000004">
      <c r="A75" s="6">
        <v>30</v>
      </c>
      <c r="B75" s="11" t="s">
        <v>557</v>
      </c>
      <c r="C75" s="31">
        <v>2</v>
      </c>
      <c r="D75" s="31" t="s">
        <v>45</v>
      </c>
      <c r="E75" s="31">
        <v>35</v>
      </c>
      <c r="F75" s="136">
        <f t="shared" si="3"/>
        <v>70</v>
      </c>
    </row>
    <row r="76" spans="1:6" ht="48" x14ac:dyDescent="0.55000000000000004">
      <c r="A76" s="6">
        <v>31</v>
      </c>
      <c r="B76" s="11" t="s">
        <v>558</v>
      </c>
      <c r="C76" s="31">
        <v>2</v>
      </c>
      <c r="D76" s="31" t="s">
        <v>63</v>
      </c>
      <c r="E76" s="31">
        <v>210</v>
      </c>
      <c r="F76" s="136">
        <f t="shared" si="3"/>
        <v>420</v>
      </c>
    </row>
    <row r="77" spans="1:6" x14ac:dyDescent="0.55000000000000004">
      <c r="A77" s="344" t="s">
        <v>8</v>
      </c>
      <c r="B77" s="344"/>
      <c r="C77" s="344"/>
      <c r="D77" s="344"/>
      <c r="E77" s="344"/>
      <c r="F77" s="14">
        <f>SUM(F45:F76)</f>
        <v>7860</v>
      </c>
    </row>
    <row r="80" spans="1:6" x14ac:dyDescent="0.55000000000000004">
      <c r="A80" s="358" t="s">
        <v>559</v>
      </c>
      <c r="B80" s="358"/>
      <c r="C80" s="358"/>
      <c r="D80" s="358"/>
      <c r="E80" s="358"/>
      <c r="F80" s="358"/>
    </row>
    <row r="81" spans="1:6" x14ac:dyDescent="0.55000000000000004">
      <c r="A81" s="2" t="s">
        <v>2</v>
      </c>
      <c r="B81" s="2" t="s">
        <v>3</v>
      </c>
      <c r="C81" s="2" t="s">
        <v>4</v>
      </c>
      <c r="D81" s="2" t="s">
        <v>5</v>
      </c>
      <c r="E81" s="3" t="s">
        <v>6</v>
      </c>
      <c r="F81" s="2" t="s">
        <v>7</v>
      </c>
    </row>
    <row r="82" spans="1:6" x14ac:dyDescent="0.55000000000000004">
      <c r="A82" s="4">
        <v>1</v>
      </c>
      <c r="B82" s="5"/>
      <c r="C82" s="5"/>
      <c r="D82" s="5"/>
      <c r="E82" s="5"/>
      <c r="F82" s="5">
        <f>C82*E82</f>
        <v>0</v>
      </c>
    </row>
    <row r="83" spans="1:6" x14ac:dyDescent="0.55000000000000004">
      <c r="A83" s="344" t="s">
        <v>8</v>
      </c>
      <c r="B83" s="344"/>
      <c r="C83" s="344"/>
      <c r="D83" s="344"/>
      <c r="E83" s="344"/>
      <c r="F83" s="5">
        <f>SUM(F82:F82)</f>
        <v>0</v>
      </c>
    </row>
    <row r="86" spans="1:6" x14ac:dyDescent="0.55000000000000004">
      <c r="A86" s="358" t="s">
        <v>560</v>
      </c>
      <c r="B86" s="358"/>
      <c r="C86" s="358"/>
      <c r="D86" s="358"/>
      <c r="E86" s="358"/>
      <c r="F86" s="358"/>
    </row>
    <row r="87" spans="1:6" x14ac:dyDescent="0.55000000000000004">
      <c r="A87" s="2" t="s">
        <v>2</v>
      </c>
      <c r="B87" s="7" t="s">
        <v>3</v>
      </c>
      <c r="C87" s="7" t="s">
        <v>4</v>
      </c>
      <c r="D87" s="7" t="s">
        <v>5</v>
      </c>
      <c r="E87" s="8" t="s">
        <v>6</v>
      </c>
      <c r="F87" s="2" t="s">
        <v>7</v>
      </c>
    </row>
    <row r="88" spans="1:6" x14ac:dyDescent="0.55000000000000004">
      <c r="A88" s="66">
        <v>1</v>
      </c>
      <c r="B88" s="40" t="s">
        <v>561</v>
      </c>
      <c r="C88" s="53">
        <v>5</v>
      </c>
      <c r="D88" s="53" t="s">
        <v>65</v>
      </c>
      <c r="E88" s="53">
        <v>20</v>
      </c>
      <c r="F88" s="26">
        <f>C88*E88</f>
        <v>100</v>
      </c>
    </row>
    <row r="89" spans="1:6" x14ac:dyDescent="0.55000000000000004">
      <c r="A89" s="66">
        <v>2</v>
      </c>
      <c r="B89" s="40" t="s">
        <v>562</v>
      </c>
      <c r="C89" s="53">
        <v>1</v>
      </c>
      <c r="D89" s="53" t="s">
        <v>25</v>
      </c>
      <c r="E89" s="53">
        <v>300</v>
      </c>
      <c r="F89" s="26">
        <f t="shared" ref="F89:F92" si="4">C89*E89</f>
        <v>300</v>
      </c>
    </row>
    <row r="90" spans="1:6" x14ac:dyDescent="0.55000000000000004">
      <c r="A90" s="66">
        <v>3</v>
      </c>
      <c r="B90" s="40" t="s">
        <v>563</v>
      </c>
      <c r="C90" s="53">
        <v>2</v>
      </c>
      <c r="D90" s="53" t="s">
        <v>65</v>
      </c>
      <c r="E90" s="53">
        <v>150</v>
      </c>
      <c r="F90" s="26">
        <f t="shared" si="4"/>
        <v>300</v>
      </c>
    </row>
    <row r="91" spans="1:6" ht="48" x14ac:dyDescent="0.55000000000000004">
      <c r="A91" s="137">
        <v>4</v>
      </c>
      <c r="B91" s="40" t="s">
        <v>564</v>
      </c>
      <c r="C91" s="53">
        <v>2</v>
      </c>
      <c r="D91" s="53" t="s">
        <v>65</v>
      </c>
      <c r="E91" s="53">
        <v>20</v>
      </c>
      <c r="F91" s="136">
        <f t="shared" si="4"/>
        <v>40</v>
      </c>
    </row>
    <row r="92" spans="1:6" ht="48" x14ac:dyDescent="0.55000000000000004">
      <c r="A92" s="137">
        <v>5</v>
      </c>
      <c r="B92" s="40" t="s">
        <v>565</v>
      </c>
      <c r="C92" s="53">
        <v>2</v>
      </c>
      <c r="D92" s="53" t="s">
        <v>65</v>
      </c>
      <c r="E92" s="53">
        <v>25</v>
      </c>
      <c r="F92" s="136">
        <f t="shared" si="4"/>
        <v>50</v>
      </c>
    </row>
    <row r="93" spans="1:6" x14ac:dyDescent="0.55000000000000004">
      <c r="A93" s="290">
        <v>6</v>
      </c>
      <c r="B93" s="291" t="s">
        <v>1020</v>
      </c>
      <c r="C93" s="292">
        <v>1</v>
      </c>
      <c r="D93" s="292" t="s">
        <v>20</v>
      </c>
      <c r="E93" s="292">
        <v>120</v>
      </c>
      <c r="F93" s="293">
        <f>C93*E93</f>
        <v>120</v>
      </c>
    </row>
    <row r="94" spans="1:6" x14ac:dyDescent="0.55000000000000004">
      <c r="A94" s="344" t="s">
        <v>8</v>
      </c>
      <c r="B94" s="344"/>
      <c r="C94" s="344"/>
      <c r="D94" s="344"/>
      <c r="E94" s="344"/>
      <c r="F94" s="62">
        <f>SUM(F88:F93)</f>
        <v>910</v>
      </c>
    </row>
    <row r="97" spans="1:6" x14ac:dyDescent="0.55000000000000004">
      <c r="A97" s="358" t="s">
        <v>566</v>
      </c>
      <c r="B97" s="358"/>
      <c r="C97" s="358"/>
      <c r="D97" s="358"/>
      <c r="E97" s="358"/>
      <c r="F97" s="358"/>
    </row>
    <row r="98" spans="1:6" x14ac:dyDescent="0.55000000000000004">
      <c r="A98" s="2" t="s">
        <v>2</v>
      </c>
      <c r="B98" s="7" t="s">
        <v>3</v>
      </c>
      <c r="C98" s="7" t="s">
        <v>4</v>
      </c>
      <c r="D98" s="7" t="s">
        <v>5</v>
      </c>
      <c r="E98" s="3" t="s">
        <v>6</v>
      </c>
      <c r="F98" s="2" t="s">
        <v>7</v>
      </c>
    </row>
    <row r="99" spans="1:6" x14ac:dyDescent="0.55000000000000004">
      <c r="A99" s="66">
        <v>1</v>
      </c>
      <c r="B99" s="40" t="s">
        <v>567</v>
      </c>
      <c r="C99" s="53">
        <v>10</v>
      </c>
      <c r="D99" s="53" t="s">
        <v>45</v>
      </c>
      <c r="E99" s="53">
        <v>280</v>
      </c>
      <c r="F99" s="62">
        <f t="shared" ref="F99" si="5">C99*E99</f>
        <v>2800</v>
      </c>
    </row>
    <row r="100" spans="1:6" x14ac:dyDescent="0.55000000000000004">
      <c r="A100" s="344" t="s">
        <v>8</v>
      </c>
      <c r="B100" s="344"/>
      <c r="C100" s="344"/>
      <c r="D100" s="344"/>
      <c r="E100" s="344"/>
      <c r="F100" s="62">
        <f>SUM(F99:F99)</f>
        <v>2800</v>
      </c>
    </row>
    <row r="103" spans="1:6" x14ac:dyDescent="0.55000000000000004">
      <c r="A103" s="358" t="s">
        <v>568</v>
      </c>
      <c r="B103" s="358"/>
      <c r="C103" s="358"/>
      <c r="D103" s="358"/>
      <c r="E103" s="358"/>
      <c r="F103" s="358"/>
    </row>
    <row r="104" spans="1:6" x14ac:dyDescent="0.55000000000000004">
      <c r="A104" s="2" t="s">
        <v>2</v>
      </c>
      <c r="B104" s="7" t="s">
        <v>3</v>
      </c>
      <c r="C104" s="7" t="s">
        <v>4</v>
      </c>
      <c r="D104" s="7" t="s">
        <v>5</v>
      </c>
      <c r="E104" s="3" t="s">
        <v>6</v>
      </c>
      <c r="F104" s="2" t="s">
        <v>7</v>
      </c>
    </row>
    <row r="105" spans="1:6" ht="48" x14ac:dyDescent="0.55000000000000004">
      <c r="A105" s="137">
        <v>1</v>
      </c>
      <c r="B105" s="40" t="s">
        <v>992</v>
      </c>
      <c r="C105" s="53">
        <v>1</v>
      </c>
      <c r="D105" s="53" t="s">
        <v>18</v>
      </c>
      <c r="E105" s="53">
        <v>105</v>
      </c>
      <c r="F105" s="142">
        <f>C105*E105</f>
        <v>105</v>
      </c>
    </row>
    <row r="106" spans="1:6" ht="48" x14ac:dyDescent="0.55000000000000004">
      <c r="A106" s="137">
        <v>2</v>
      </c>
      <c r="B106" s="40" t="s">
        <v>865</v>
      </c>
      <c r="C106" s="53">
        <v>1</v>
      </c>
      <c r="D106" s="53" t="s">
        <v>20</v>
      </c>
      <c r="E106" s="53">
        <v>50</v>
      </c>
      <c r="F106" s="142">
        <f t="shared" ref="F106" si="6">C106*E106</f>
        <v>50</v>
      </c>
    </row>
    <row r="107" spans="1:6" x14ac:dyDescent="0.55000000000000004">
      <c r="A107" s="344" t="s">
        <v>8</v>
      </c>
      <c r="B107" s="344"/>
      <c r="C107" s="344"/>
      <c r="D107" s="344"/>
      <c r="E107" s="344"/>
      <c r="F107" s="5">
        <f>SUM(F105:F106)</f>
        <v>155</v>
      </c>
    </row>
    <row r="110" spans="1:6" x14ac:dyDescent="0.55000000000000004">
      <c r="A110" s="358" t="s">
        <v>569</v>
      </c>
      <c r="B110" s="358"/>
      <c r="C110" s="358"/>
      <c r="D110" s="358"/>
      <c r="E110" s="358"/>
      <c r="F110" s="358"/>
    </row>
    <row r="111" spans="1:6" x14ac:dyDescent="0.55000000000000004">
      <c r="A111" s="2" t="s">
        <v>2</v>
      </c>
      <c r="B111" s="7" t="s">
        <v>3</v>
      </c>
      <c r="C111" s="7" t="s">
        <v>4</v>
      </c>
      <c r="D111" s="7" t="s">
        <v>5</v>
      </c>
      <c r="E111" s="3" t="s">
        <v>6</v>
      </c>
      <c r="F111" s="2" t="s">
        <v>7</v>
      </c>
    </row>
    <row r="112" spans="1:6" x14ac:dyDescent="0.55000000000000004">
      <c r="A112" s="66">
        <v>1</v>
      </c>
      <c r="B112" s="40" t="s">
        <v>570</v>
      </c>
      <c r="C112" s="53">
        <v>10</v>
      </c>
      <c r="D112" s="53" t="s">
        <v>39</v>
      </c>
      <c r="E112" s="53">
        <v>3</v>
      </c>
      <c r="F112" s="5">
        <v>30</v>
      </c>
    </row>
    <row r="113" spans="1:6" x14ac:dyDescent="0.55000000000000004">
      <c r="A113" s="344" t="s">
        <v>8</v>
      </c>
      <c r="B113" s="344"/>
      <c r="C113" s="344"/>
      <c r="D113" s="344"/>
      <c r="E113" s="344"/>
      <c r="F113" s="5">
        <f>SUM(F112:F112)</f>
        <v>30</v>
      </c>
    </row>
    <row r="116" spans="1:6" x14ac:dyDescent="0.55000000000000004">
      <c r="A116" s="358" t="s">
        <v>571</v>
      </c>
      <c r="B116" s="358"/>
      <c r="C116" s="358"/>
      <c r="D116" s="358"/>
      <c r="E116" s="358"/>
      <c r="F116" s="358"/>
    </row>
    <row r="117" spans="1:6" x14ac:dyDescent="0.55000000000000004">
      <c r="A117" s="2" t="s">
        <v>2</v>
      </c>
      <c r="B117" s="7" t="s">
        <v>3</v>
      </c>
      <c r="C117" s="7" t="s">
        <v>4</v>
      </c>
      <c r="D117" s="7" t="s">
        <v>5</v>
      </c>
      <c r="E117" s="3" t="s">
        <v>6</v>
      </c>
      <c r="F117" s="2" t="s">
        <v>7</v>
      </c>
    </row>
    <row r="118" spans="1:6" x14ac:dyDescent="0.55000000000000004">
      <c r="A118" s="66">
        <v>1</v>
      </c>
      <c r="B118" s="11" t="s">
        <v>572</v>
      </c>
      <c r="C118" s="41">
        <v>1</v>
      </c>
      <c r="D118" s="41" t="s">
        <v>188</v>
      </c>
      <c r="E118" s="41">
        <v>150</v>
      </c>
      <c r="F118" s="62">
        <f>C118*E118</f>
        <v>150</v>
      </c>
    </row>
    <row r="119" spans="1:6" x14ac:dyDescent="0.55000000000000004">
      <c r="A119" s="66">
        <v>2</v>
      </c>
      <c r="B119" s="11" t="s">
        <v>573</v>
      </c>
      <c r="C119" s="41">
        <v>3</v>
      </c>
      <c r="D119" s="41" t="s">
        <v>580</v>
      </c>
      <c r="E119" s="41">
        <v>60</v>
      </c>
      <c r="F119" s="62">
        <f t="shared" ref="F119:F126" si="7">C119*E119</f>
        <v>180</v>
      </c>
    </row>
    <row r="120" spans="1:6" x14ac:dyDescent="0.55000000000000004">
      <c r="A120" s="66">
        <v>3</v>
      </c>
      <c r="B120" s="11" t="s">
        <v>574</v>
      </c>
      <c r="C120" s="41">
        <v>3</v>
      </c>
      <c r="D120" s="41" t="s">
        <v>580</v>
      </c>
      <c r="E120" s="41">
        <v>60</v>
      </c>
      <c r="F120" s="62">
        <f t="shared" si="7"/>
        <v>180</v>
      </c>
    </row>
    <row r="121" spans="1:6" x14ac:dyDescent="0.55000000000000004">
      <c r="A121" s="67">
        <v>4</v>
      </c>
      <c r="B121" s="45" t="s">
        <v>575</v>
      </c>
      <c r="C121" s="41">
        <v>6</v>
      </c>
      <c r="D121" s="41" t="s">
        <v>187</v>
      </c>
      <c r="E121" s="41">
        <v>80</v>
      </c>
      <c r="F121" s="71">
        <f t="shared" si="7"/>
        <v>480</v>
      </c>
    </row>
    <row r="122" spans="1:6" x14ac:dyDescent="0.55000000000000004">
      <c r="A122" s="401">
        <v>5</v>
      </c>
      <c r="B122" s="45" t="s">
        <v>576</v>
      </c>
      <c r="C122" s="414">
        <v>20</v>
      </c>
      <c r="D122" s="415" t="s">
        <v>187</v>
      </c>
      <c r="E122" s="410">
        <v>10</v>
      </c>
      <c r="F122" s="419">
        <f t="shared" si="7"/>
        <v>200</v>
      </c>
    </row>
    <row r="123" spans="1:6" x14ac:dyDescent="0.55000000000000004">
      <c r="A123" s="402"/>
      <c r="B123" s="83" t="s">
        <v>577</v>
      </c>
      <c r="C123" s="414"/>
      <c r="D123" s="415"/>
      <c r="E123" s="410"/>
      <c r="F123" s="420"/>
    </row>
    <row r="124" spans="1:6" x14ac:dyDescent="0.55000000000000004">
      <c r="A124" s="401">
        <v>6</v>
      </c>
      <c r="B124" s="45" t="s">
        <v>578</v>
      </c>
      <c r="C124" s="414">
        <v>20</v>
      </c>
      <c r="D124" s="415" t="s">
        <v>187</v>
      </c>
      <c r="E124" s="410">
        <v>10</v>
      </c>
      <c r="F124" s="419">
        <f t="shared" si="7"/>
        <v>200</v>
      </c>
    </row>
    <row r="125" spans="1:6" x14ac:dyDescent="0.55000000000000004">
      <c r="A125" s="402"/>
      <c r="B125" s="47" t="s">
        <v>577</v>
      </c>
      <c r="C125" s="414"/>
      <c r="D125" s="415"/>
      <c r="E125" s="410"/>
      <c r="F125" s="420"/>
    </row>
    <row r="126" spans="1:6" x14ac:dyDescent="0.55000000000000004">
      <c r="A126" s="68">
        <v>7</v>
      </c>
      <c r="B126" s="47" t="s">
        <v>579</v>
      </c>
      <c r="C126" s="41">
        <v>3</v>
      </c>
      <c r="D126" s="41" t="s">
        <v>179</v>
      </c>
      <c r="E126" s="41">
        <v>25</v>
      </c>
      <c r="F126" s="61">
        <f t="shared" si="7"/>
        <v>75</v>
      </c>
    </row>
    <row r="127" spans="1:6" ht="48" x14ac:dyDescent="0.55000000000000004">
      <c r="A127" s="294">
        <v>8</v>
      </c>
      <c r="B127" s="295" t="s">
        <v>1023</v>
      </c>
      <c r="C127" s="296">
        <v>1</v>
      </c>
      <c r="D127" s="296" t="s">
        <v>581</v>
      </c>
      <c r="E127" s="296">
        <v>500</v>
      </c>
      <c r="F127" s="297">
        <f>C127*E127</f>
        <v>500</v>
      </c>
    </row>
    <row r="128" spans="1:6" ht="72" x14ac:dyDescent="0.55000000000000004">
      <c r="A128" s="422">
        <v>9</v>
      </c>
      <c r="B128" s="295" t="s">
        <v>1022</v>
      </c>
      <c r="C128" s="416">
        <v>1</v>
      </c>
      <c r="D128" s="417" t="s">
        <v>581</v>
      </c>
      <c r="E128" s="418">
        <v>700</v>
      </c>
      <c r="F128" s="297">
        <f>C128*E128</f>
        <v>700</v>
      </c>
    </row>
    <row r="129" spans="1:6" x14ac:dyDescent="0.55000000000000004">
      <c r="A129" s="423"/>
      <c r="B129" s="298" t="s">
        <v>1021</v>
      </c>
      <c r="C129" s="416"/>
      <c r="D129" s="417"/>
      <c r="E129" s="418"/>
      <c r="F129" s="299">
        <f>C129*E129</f>
        <v>0</v>
      </c>
    </row>
    <row r="130" spans="1:6" x14ac:dyDescent="0.55000000000000004">
      <c r="A130" s="361" t="s">
        <v>8</v>
      </c>
      <c r="B130" s="361"/>
      <c r="C130" s="344"/>
      <c r="D130" s="344"/>
      <c r="E130" s="344"/>
      <c r="F130" s="61">
        <f>SUM(F118:F129)</f>
        <v>2665</v>
      </c>
    </row>
    <row r="133" spans="1:6" x14ac:dyDescent="0.55000000000000004">
      <c r="A133" s="358" t="s">
        <v>582</v>
      </c>
      <c r="B133" s="358"/>
      <c r="C133" s="358"/>
      <c r="D133" s="358"/>
      <c r="E133" s="358"/>
      <c r="F133" s="358"/>
    </row>
    <row r="134" spans="1:6" x14ac:dyDescent="0.55000000000000004">
      <c r="A134" s="2" t="s">
        <v>2</v>
      </c>
      <c r="B134" s="7" t="s">
        <v>3</v>
      </c>
      <c r="C134" s="7" t="s">
        <v>4</v>
      </c>
      <c r="D134" s="7" t="s">
        <v>5</v>
      </c>
      <c r="E134" s="3" t="s">
        <v>6</v>
      </c>
      <c r="F134" s="2" t="s">
        <v>7</v>
      </c>
    </row>
    <row r="135" spans="1:6" x14ac:dyDescent="0.55000000000000004">
      <c r="A135" s="290">
        <v>1</v>
      </c>
      <c r="B135" s="300" t="s">
        <v>1024</v>
      </c>
      <c r="C135" s="296">
        <v>1</v>
      </c>
      <c r="D135" s="301"/>
      <c r="E135" s="296">
        <v>860</v>
      </c>
      <c r="F135" s="301">
        <f>C135*E135</f>
        <v>860</v>
      </c>
    </row>
    <row r="136" spans="1:6" x14ac:dyDescent="0.55000000000000004">
      <c r="A136" s="349" t="s">
        <v>8</v>
      </c>
      <c r="B136" s="349"/>
      <c r="C136" s="349"/>
      <c r="D136" s="349"/>
      <c r="E136" s="349"/>
      <c r="F136" s="299">
        <f>SUM(F135:F135)</f>
        <v>860</v>
      </c>
    </row>
    <row r="139" spans="1:6" x14ac:dyDescent="0.55000000000000004">
      <c r="A139" s="358" t="s">
        <v>583</v>
      </c>
      <c r="B139" s="358"/>
      <c r="C139" s="358"/>
      <c r="D139" s="358"/>
      <c r="E139" s="358"/>
      <c r="F139" s="358"/>
    </row>
    <row r="140" spans="1:6" x14ac:dyDescent="0.55000000000000004">
      <c r="A140" s="2" t="s">
        <v>2</v>
      </c>
      <c r="B140" s="7" t="s">
        <v>3</v>
      </c>
      <c r="C140" s="7" t="s">
        <v>4</v>
      </c>
      <c r="D140" s="7" t="s">
        <v>5</v>
      </c>
      <c r="E140" s="3" t="s">
        <v>6</v>
      </c>
      <c r="F140" s="2" t="s">
        <v>7</v>
      </c>
    </row>
    <row r="141" spans="1:6" ht="48" x14ac:dyDescent="0.55000000000000004">
      <c r="A141" s="137">
        <v>1</v>
      </c>
      <c r="B141" s="11" t="s">
        <v>92</v>
      </c>
      <c r="C141" s="81">
        <v>2</v>
      </c>
      <c r="D141" s="134" t="s">
        <v>18</v>
      </c>
      <c r="E141" s="81">
        <v>105</v>
      </c>
      <c r="F141" s="135">
        <f t="shared" ref="F141:F144" si="8">C141*E141</f>
        <v>210</v>
      </c>
    </row>
    <row r="142" spans="1:6" ht="48" x14ac:dyDescent="0.55000000000000004">
      <c r="A142" s="260">
        <v>2</v>
      </c>
      <c r="B142" s="11" t="s">
        <v>1025</v>
      </c>
      <c r="C142" s="263">
        <v>3</v>
      </c>
      <c r="D142" s="266" t="s">
        <v>20</v>
      </c>
      <c r="E142" s="263">
        <v>40</v>
      </c>
      <c r="F142" s="261">
        <f>C142*E142</f>
        <v>120</v>
      </c>
    </row>
    <row r="143" spans="1:6" x14ac:dyDescent="0.55000000000000004">
      <c r="A143" s="282">
        <v>3</v>
      </c>
      <c r="B143" s="45" t="s">
        <v>196</v>
      </c>
      <c r="C143" s="46">
        <v>2</v>
      </c>
      <c r="D143" s="134" t="s">
        <v>20</v>
      </c>
      <c r="E143" s="81">
        <v>100</v>
      </c>
      <c r="F143" s="135">
        <f t="shared" si="8"/>
        <v>200</v>
      </c>
    </row>
    <row r="144" spans="1:6" ht="48" x14ac:dyDescent="0.55000000000000004">
      <c r="A144" s="282">
        <v>4</v>
      </c>
      <c r="B144" s="11" t="s">
        <v>584</v>
      </c>
      <c r="C144" s="81">
        <v>3</v>
      </c>
      <c r="D144" s="134" t="s">
        <v>48</v>
      </c>
      <c r="E144" s="81">
        <v>40</v>
      </c>
      <c r="F144" s="135">
        <f t="shared" si="8"/>
        <v>120</v>
      </c>
    </row>
    <row r="145" spans="1:6" x14ac:dyDescent="0.55000000000000004">
      <c r="A145" s="302">
        <v>5</v>
      </c>
      <c r="B145" s="300" t="s">
        <v>32</v>
      </c>
      <c r="C145" s="296">
        <v>1</v>
      </c>
      <c r="D145" s="303" t="s">
        <v>20</v>
      </c>
      <c r="E145" s="296">
        <v>200</v>
      </c>
      <c r="F145" s="304">
        <f>C145*E145</f>
        <v>200</v>
      </c>
    </row>
    <row r="146" spans="1:6" ht="48" x14ac:dyDescent="0.55000000000000004">
      <c r="A146" s="302">
        <v>6</v>
      </c>
      <c r="B146" s="300" t="s">
        <v>1028</v>
      </c>
      <c r="C146" s="296">
        <v>3</v>
      </c>
      <c r="D146" s="303" t="s">
        <v>23</v>
      </c>
      <c r="E146" s="296">
        <v>30</v>
      </c>
      <c r="F146" s="304">
        <f>C146*E146</f>
        <v>90</v>
      </c>
    </row>
    <row r="147" spans="1:6" x14ac:dyDescent="0.55000000000000004">
      <c r="A147" s="302">
        <v>7</v>
      </c>
      <c r="B147" s="300" t="s">
        <v>1027</v>
      </c>
      <c r="C147" s="296">
        <v>1</v>
      </c>
      <c r="D147" s="303" t="s">
        <v>1026</v>
      </c>
      <c r="E147" s="296">
        <v>1000</v>
      </c>
      <c r="F147" s="304">
        <f>C147*E147</f>
        <v>1000</v>
      </c>
    </row>
    <row r="148" spans="1:6" x14ac:dyDescent="0.55000000000000004">
      <c r="A148" s="344" t="s">
        <v>8</v>
      </c>
      <c r="B148" s="344"/>
      <c r="C148" s="344"/>
      <c r="D148" s="344"/>
      <c r="E148" s="344"/>
      <c r="F148" s="78">
        <f>SUM(F141:F147)</f>
        <v>1940</v>
      </c>
    </row>
    <row r="151" spans="1:6" x14ac:dyDescent="0.55000000000000004">
      <c r="A151" s="358" t="s">
        <v>585</v>
      </c>
      <c r="B151" s="358"/>
      <c r="C151" s="358"/>
      <c r="D151" s="358"/>
      <c r="E151" s="358"/>
      <c r="F151" s="358"/>
    </row>
    <row r="152" spans="1:6" x14ac:dyDescent="0.55000000000000004">
      <c r="A152" s="2" t="s">
        <v>2</v>
      </c>
      <c r="B152" s="7" t="s">
        <v>3</v>
      </c>
      <c r="C152" s="7" t="s">
        <v>4</v>
      </c>
      <c r="D152" s="7" t="s">
        <v>5</v>
      </c>
      <c r="E152" s="8" t="s">
        <v>6</v>
      </c>
      <c r="F152" s="7" t="s">
        <v>7</v>
      </c>
    </row>
    <row r="153" spans="1:6" x14ac:dyDescent="0.55000000000000004">
      <c r="A153" s="412">
        <v>1</v>
      </c>
      <c r="B153" s="91" t="s">
        <v>586</v>
      </c>
      <c r="C153" s="405">
        <v>1</v>
      </c>
      <c r="D153" s="408" t="s">
        <v>186</v>
      </c>
      <c r="E153" s="405">
        <v>250</v>
      </c>
      <c r="F153" s="401">
        <f t="shared" ref="F153:F163" si="9">C153*E153</f>
        <v>250</v>
      </c>
    </row>
    <row r="154" spans="1:6" x14ac:dyDescent="0.55000000000000004">
      <c r="A154" s="413"/>
      <c r="B154" s="92" t="s">
        <v>587</v>
      </c>
      <c r="C154" s="406"/>
      <c r="D154" s="408"/>
      <c r="E154" s="406"/>
      <c r="F154" s="409"/>
    </row>
    <row r="155" spans="1:6" x14ac:dyDescent="0.55000000000000004">
      <c r="A155" s="413"/>
      <c r="B155" s="92" t="s">
        <v>588</v>
      </c>
      <c r="C155" s="407"/>
      <c r="D155" s="408"/>
      <c r="E155" s="407"/>
      <c r="F155" s="402"/>
    </row>
    <row r="156" spans="1:6" ht="51" x14ac:dyDescent="0.55000000000000004">
      <c r="A156" s="401">
        <v>2</v>
      </c>
      <c r="B156" s="45" t="s">
        <v>589</v>
      </c>
      <c r="C156" s="427">
        <v>1</v>
      </c>
      <c r="D156" s="401" t="s">
        <v>23</v>
      </c>
      <c r="E156" s="427">
        <v>180</v>
      </c>
      <c r="F156" s="401">
        <f t="shared" si="9"/>
        <v>180</v>
      </c>
    </row>
    <row r="157" spans="1:6" x14ac:dyDescent="0.55000000000000004">
      <c r="A157" s="409"/>
      <c r="B157" s="83" t="s">
        <v>590</v>
      </c>
      <c r="C157" s="428"/>
      <c r="D157" s="409"/>
      <c r="E157" s="428"/>
      <c r="F157" s="409"/>
    </row>
    <row r="158" spans="1:6" x14ac:dyDescent="0.55000000000000004">
      <c r="A158" s="402"/>
      <c r="B158" s="83" t="s">
        <v>588</v>
      </c>
      <c r="C158" s="428"/>
      <c r="D158" s="402"/>
      <c r="E158" s="428"/>
      <c r="F158" s="402"/>
    </row>
    <row r="159" spans="1:6" x14ac:dyDescent="0.55000000000000004">
      <c r="A159" s="401">
        <v>3</v>
      </c>
      <c r="B159" s="45" t="s">
        <v>591</v>
      </c>
      <c r="C159" s="414">
        <v>1</v>
      </c>
      <c r="D159" s="401" t="s">
        <v>23</v>
      </c>
      <c r="E159" s="410">
        <v>200</v>
      </c>
      <c r="F159" s="401">
        <f t="shared" si="9"/>
        <v>200</v>
      </c>
    </row>
    <row r="160" spans="1:6" ht="27" x14ac:dyDescent="0.55000000000000004">
      <c r="A160" s="409"/>
      <c r="B160" s="83" t="s">
        <v>592</v>
      </c>
      <c r="C160" s="414"/>
      <c r="D160" s="409"/>
      <c r="E160" s="410"/>
      <c r="F160" s="409"/>
    </row>
    <row r="161" spans="1:6" x14ac:dyDescent="0.55000000000000004">
      <c r="A161" s="409"/>
      <c r="B161" s="83" t="s">
        <v>593</v>
      </c>
      <c r="C161" s="414"/>
      <c r="D161" s="409"/>
      <c r="E161" s="410"/>
      <c r="F161" s="409"/>
    </row>
    <row r="162" spans="1:6" x14ac:dyDescent="0.55000000000000004">
      <c r="A162" s="402"/>
      <c r="B162" s="47" t="s">
        <v>588</v>
      </c>
      <c r="C162" s="424"/>
      <c r="D162" s="402"/>
      <c r="E162" s="411"/>
      <c r="F162" s="402"/>
    </row>
    <row r="163" spans="1:6" x14ac:dyDescent="0.55000000000000004">
      <c r="A163" s="79">
        <v>4</v>
      </c>
      <c r="B163" s="47" t="s">
        <v>594</v>
      </c>
      <c r="C163" s="80">
        <v>1</v>
      </c>
      <c r="D163" s="81" t="s">
        <v>497</v>
      </c>
      <c r="E163" s="81">
        <v>107</v>
      </c>
      <c r="F163" s="93">
        <f t="shared" si="9"/>
        <v>107</v>
      </c>
    </row>
    <row r="164" spans="1:6" x14ac:dyDescent="0.55000000000000004">
      <c r="A164" s="344" t="s">
        <v>8</v>
      </c>
      <c r="B164" s="344"/>
      <c r="C164" s="344"/>
      <c r="D164" s="344"/>
      <c r="E164" s="344"/>
      <c r="F164" s="5">
        <f>SUM(F153:F163)</f>
        <v>737</v>
      </c>
    </row>
    <row r="167" spans="1:6" x14ac:dyDescent="0.55000000000000004">
      <c r="A167" s="358" t="s">
        <v>595</v>
      </c>
      <c r="B167" s="358"/>
      <c r="C167" s="358"/>
      <c r="D167" s="358"/>
      <c r="E167" s="358"/>
      <c r="F167" s="358"/>
    </row>
    <row r="168" spans="1:6" x14ac:dyDescent="0.55000000000000004">
      <c r="A168" s="2" t="s">
        <v>2</v>
      </c>
      <c r="B168" s="7" t="s">
        <v>3</v>
      </c>
      <c r="C168" s="7" t="s">
        <v>4</v>
      </c>
      <c r="D168" s="7" t="s">
        <v>5</v>
      </c>
      <c r="E168" s="3" t="s">
        <v>6</v>
      </c>
      <c r="F168" s="2" t="s">
        <v>7</v>
      </c>
    </row>
    <row r="169" spans="1:6" x14ac:dyDescent="0.55000000000000004">
      <c r="A169" s="77">
        <v>1</v>
      </c>
      <c r="B169" s="11" t="s">
        <v>596</v>
      </c>
      <c r="C169" s="80">
        <v>5</v>
      </c>
      <c r="D169" s="80" t="s">
        <v>18</v>
      </c>
      <c r="E169" s="80">
        <v>105</v>
      </c>
      <c r="F169" s="78">
        <f>C169*E169</f>
        <v>525</v>
      </c>
    </row>
    <row r="170" spans="1:6" x14ac:dyDescent="0.55000000000000004">
      <c r="A170" s="77">
        <v>2</v>
      </c>
      <c r="B170" s="82" t="s">
        <v>597</v>
      </c>
      <c r="C170" s="80">
        <v>1</v>
      </c>
      <c r="D170" s="80" t="s">
        <v>20</v>
      </c>
      <c r="E170" s="80">
        <v>100</v>
      </c>
      <c r="F170" s="78">
        <f t="shared" ref="F170:F177" si="10">C170*E170</f>
        <v>100</v>
      </c>
    </row>
    <row r="171" spans="1:6" x14ac:dyDescent="0.55000000000000004">
      <c r="A171" s="77">
        <v>3</v>
      </c>
      <c r="B171" s="82" t="s">
        <v>598</v>
      </c>
      <c r="C171" s="80">
        <v>1</v>
      </c>
      <c r="D171" s="80" t="s">
        <v>81</v>
      </c>
      <c r="E171" s="80">
        <v>48</v>
      </c>
      <c r="F171" s="78">
        <f t="shared" si="10"/>
        <v>48</v>
      </c>
    </row>
    <row r="172" spans="1:6" x14ac:dyDescent="0.55000000000000004">
      <c r="A172" s="77">
        <v>4</v>
      </c>
      <c r="B172" s="82" t="s">
        <v>599</v>
      </c>
      <c r="C172" s="80">
        <v>1</v>
      </c>
      <c r="D172" s="80" t="s">
        <v>20</v>
      </c>
      <c r="E172" s="80">
        <v>250</v>
      </c>
      <c r="F172" s="78">
        <f t="shared" si="10"/>
        <v>250</v>
      </c>
    </row>
    <row r="173" spans="1:6" x14ac:dyDescent="0.55000000000000004">
      <c r="A173" s="290">
        <v>5</v>
      </c>
      <c r="B173" s="291" t="s">
        <v>1029</v>
      </c>
      <c r="C173" s="292">
        <v>1</v>
      </c>
      <c r="D173" s="292" t="s">
        <v>41</v>
      </c>
      <c r="E173" s="292">
        <v>250</v>
      </c>
      <c r="F173" s="305">
        <f>C173*E173</f>
        <v>250</v>
      </c>
    </row>
    <row r="174" spans="1:6" x14ac:dyDescent="0.55000000000000004">
      <c r="A174" s="77">
        <v>6</v>
      </c>
      <c r="B174" s="82" t="s">
        <v>600</v>
      </c>
      <c r="C174" s="80">
        <v>2</v>
      </c>
      <c r="D174" s="80" t="s">
        <v>20</v>
      </c>
      <c r="E174" s="80">
        <v>80</v>
      </c>
      <c r="F174" s="78">
        <f t="shared" si="10"/>
        <v>160</v>
      </c>
    </row>
    <row r="175" spans="1:6" x14ac:dyDescent="0.55000000000000004">
      <c r="A175" s="77">
        <v>7</v>
      </c>
      <c r="B175" s="82" t="s">
        <v>601</v>
      </c>
      <c r="C175" s="80">
        <v>5</v>
      </c>
      <c r="D175" s="80" t="s">
        <v>39</v>
      </c>
      <c r="E175" s="80">
        <v>25</v>
      </c>
      <c r="F175" s="78">
        <f t="shared" si="10"/>
        <v>125</v>
      </c>
    </row>
    <row r="176" spans="1:6" x14ac:dyDescent="0.55000000000000004">
      <c r="A176" s="77">
        <v>8</v>
      </c>
      <c r="B176" s="82" t="s">
        <v>602</v>
      </c>
      <c r="C176" s="80">
        <v>12</v>
      </c>
      <c r="D176" s="80" t="s">
        <v>39</v>
      </c>
      <c r="E176" s="80">
        <v>7</v>
      </c>
      <c r="F176" s="78">
        <f t="shared" si="10"/>
        <v>84</v>
      </c>
    </row>
    <row r="177" spans="1:6" ht="48" x14ac:dyDescent="0.55000000000000004">
      <c r="A177" s="137">
        <v>9</v>
      </c>
      <c r="B177" s="94" t="s">
        <v>603</v>
      </c>
      <c r="C177" s="80">
        <v>2</v>
      </c>
      <c r="D177" s="80" t="s">
        <v>67</v>
      </c>
      <c r="E177" s="80">
        <v>90</v>
      </c>
      <c r="F177" s="78">
        <f t="shared" si="10"/>
        <v>180</v>
      </c>
    </row>
    <row r="178" spans="1:6" x14ac:dyDescent="0.55000000000000004">
      <c r="A178" s="344" t="s">
        <v>8</v>
      </c>
      <c r="B178" s="344"/>
      <c r="C178" s="344"/>
      <c r="D178" s="344"/>
      <c r="E178" s="344"/>
      <c r="F178" s="78">
        <f>SUM(F169:F177)</f>
        <v>1722</v>
      </c>
    </row>
    <row r="181" spans="1:6" x14ac:dyDescent="0.55000000000000004">
      <c r="A181" s="358" t="s">
        <v>604</v>
      </c>
      <c r="B181" s="358"/>
      <c r="C181" s="358"/>
      <c r="D181" s="358"/>
      <c r="E181" s="358"/>
      <c r="F181" s="358"/>
    </row>
    <row r="182" spans="1:6" x14ac:dyDescent="0.55000000000000004">
      <c r="A182" s="2" t="s">
        <v>2</v>
      </c>
      <c r="B182" s="7" t="s">
        <v>3</v>
      </c>
      <c r="C182" s="7" t="s">
        <v>4</v>
      </c>
      <c r="D182" s="7" t="s">
        <v>5</v>
      </c>
      <c r="E182" s="3" t="s">
        <v>6</v>
      </c>
      <c r="F182" s="2" t="s">
        <v>7</v>
      </c>
    </row>
    <row r="183" spans="1:6" x14ac:dyDescent="0.55000000000000004">
      <c r="A183" s="77">
        <v>1</v>
      </c>
      <c r="B183" s="82" t="s">
        <v>605</v>
      </c>
      <c r="C183" s="80">
        <v>4</v>
      </c>
      <c r="D183" s="80" t="s">
        <v>23</v>
      </c>
      <c r="E183" s="80">
        <v>175</v>
      </c>
      <c r="F183" s="118">
        <f>C183*E183</f>
        <v>700</v>
      </c>
    </row>
    <row r="184" spans="1:6" x14ac:dyDescent="0.55000000000000004">
      <c r="A184" s="77">
        <v>2</v>
      </c>
      <c r="B184" s="82" t="s">
        <v>606</v>
      </c>
      <c r="C184" s="80">
        <v>2</v>
      </c>
      <c r="D184" s="80" t="s">
        <v>23</v>
      </c>
      <c r="E184" s="80">
        <v>158</v>
      </c>
      <c r="F184" s="118">
        <f t="shared" ref="F184:F247" si="11">C184*E184</f>
        <v>316</v>
      </c>
    </row>
    <row r="185" spans="1:6" x14ac:dyDescent="0.55000000000000004">
      <c r="A185" s="77">
        <v>3</v>
      </c>
      <c r="B185" s="82" t="s">
        <v>607</v>
      </c>
      <c r="C185" s="80">
        <v>2</v>
      </c>
      <c r="D185" s="80" t="s">
        <v>23</v>
      </c>
      <c r="E185" s="80">
        <v>158</v>
      </c>
      <c r="F185" s="118">
        <f t="shared" si="11"/>
        <v>316</v>
      </c>
    </row>
    <row r="186" spans="1:6" ht="48" x14ac:dyDescent="0.55000000000000004">
      <c r="A186" s="137">
        <v>4</v>
      </c>
      <c r="B186" s="82" t="s">
        <v>868</v>
      </c>
      <c r="C186" s="80">
        <v>2</v>
      </c>
      <c r="D186" s="80" t="s">
        <v>23</v>
      </c>
      <c r="E186" s="80">
        <v>158</v>
      </c>
      <c r="F186" s="146">
        <f t="shared" si="11"/>
        <v>316</v>
      </c>
    </row>
    <row r="187" spans="1:6" ht="48" x14ac:dyDescent="0.55000000000000004">
      <c r="A187" s="137">
        <v>5</v>
      </c>
      <c r="B187" s="82" t="s">
        <v>608</v>
      </c>
      <c r="C187" s="80">
        <v>2</v>
      </c>
      <c r="D187" s="80" t="s">
        <v>23</v>
      </c>
      <c r="E187" s="80">
        <v>158</v>
      </c>
      <c r="F187" s="146">
        <f t="shared" si="11"/>
        <v>316</v>
      </c>
    </row>
    <row r="188" spans="1:6" x14ac:dyDescent="0.55000000000000004">
      <c r="A188" s="137">
        <v>6</v>
      </c>
      <c r="B188" s="82" t="s">
        <v>609</v>
      </c>
      <c r="C188" s="80">
        <v>1</v>
      </c>
      <c r="D188" s="80" t="s">
        <v>23</v>
      </c>
      <c r="E188" s="80">
        <v>295</v>
      </c>
      <c r="F188" s="146">
        <f t="shared" si="11"/>
        <v>295</v>
      </c>
    </row>
    <row r="189" spans="1:6" ht="48" x14ac:dyDescent="0.55000000000000004">
      <c r="A189" s="137">
        <v>7</v>
      </c>
      <c r="B189" s="82" t="s">
        <v>610</v>
      </c>
      <c r="C189" s="80">
        <v>2</v>
      </c>
      <c r="D189" s="80" t="s">
        <v>23</v>
      </c>
      <c r="E189" s="80">
        <v>185</v>
      </c>
      <c r="F189" s="146">
        <f t="shared" si="11"/>
        <v>370</v>
      </c>
    </row>
    <row r="190" spans="1:6" x14ac:dyDescent="0.55000000000000004">
      <c r="A190" s="77">
        <v>8</v>
      </c>
      <c r="B190" s="82" t="s">
        <v>611</v>
      </c>
      <c r="C190" s="80">
        <v>2</v>
      </c>
      <c r="D190" s="80" t="s">
        <v>23</v>
      </c>
      <c r="E190" s="80">
        <v>168</v>
      </c>
      <c r="F190" s="118">
        <f t="shared" si="11"/>
        <v>336</v>
      </c>
    </row>
    <row r="191" spans="1:6" x14ac:dyDescent="0.55000000000000004">
      <c r="A191" s="77">
        <v>9</v>
      </c>
      <c r="B191" s="51" t="s">
        <v>612</v>
      </c>
      <c r="C191" s="23">
        <v>1</v>
      </c>
      <c r="D191" s="121" t="s">
        <v>23</v>
      </c>
      <c r="E191" s="23">
        <v>225</v>
      </c>
      <c r="F191" s="118">
        <f t="shared" si="11"/>
        <v>225</v>
      </c>
    </row>
    <row r="192" spans="1:6" ht="48" x14ac:dyDescent="0.55000000000000004">
      <c r="A192" s="137">
        <v>10</v>
      </c>
      <c r="B192" s="82" t="s">
        <v>613</v>
      </c>
      <c r="C192" s="80">
        <v>1</v>
      </c>
      <c r="D192" s="80" t="s">
        <v>23</v>
      </c>
      <c r="E192" s="80">
        <v>225</v>
      </c>
      <c r="F192" s="118">
        <f t="shared" si="11"/>
        <v>225</v>
      </c>
    </row>
    <row r="193" spans="1:11" x14ac:dyDescent="0.55000000000000004">
      <c r="A193" s="137">
        <v>11</v>
      </c>
      <c r="B193" s="82" t="s">
        <v>614</v>
      </c>
      <c r="C193" s="80">
        <v>1</v>
      </c>
      <c r="D193" s="80" t="s">
        <v>23</v>
      </c>
      <c r="E193" s="80">
        <v>225</v>
      </c>
      <c r="F193" s="118">
        <f t="shared" si="11"/>
        <v>225</v>
      </c>
    </row>
    <row r="194" spans="1:11" ht="48" x14ac:dyDescent="0.55000000000000004">
      <c r="A194" s="137">
        <v>12</v>
      </c>
      <c r="B194" s="82" t="s">
        <v>615</v>
      </c>
      <c r="C194" s="80">
        <v>1</v>
      </c>
      <c r="D194" s="80" t="s">
        <v>23</v>
      </c>
      <c r="E194" s="80">
        <v>225</v>
      </c>
      <c r="F194" s="118">
        <f t="shared" si="11"/>
        <v>225</v>
      </c>
    </row>
    <row r="195" spans="1:11" ht="48" x14ac:dyDescent="0.55000000000000004">
      <c r="A195" s="137">
        <v>13</v>
      </c>
      <c r="B195" s="82" t="s">
        <v>616</v>
      </c>
      <c r="C195" s="80">
        <v>1</v>
      </c>
      <c r="D195" s="80" t="s">
        <v>23</v>
      </c>
      <c r="E195" s="80">
        <v>225</v>
      </c>
      <c r="F195" s="118">
        <f t="shared" si="11"/>
        <v>225</v>
      </c>
    </row>
    <row r="196" spans="1:11" x14ac:dyDescent="0.55000000000000004">
      <c r="A196" s="77">
        <v>14</v>
      </c>
      <c r="B196" s="51" t="s">
        <v>617</v>
      </c>
      <c r="C196" s="23">
        <v>1</v>
      </c>
      <c r="D196" s="23" t="s">
        <v>23</v>
      </c>
      <c r="E196" s="80">
        <v>225</v>
      </c>
      <c r="F196" s="118">
        <f t="shared" si="11"/>
        <v>225</v>
      </c>
    </row>
    <row r="197" spans="1:11" x14ac:dyDescent="0.55000000000000004">
      <c r="A197" s="128">
        <v>15</v>
      </c>
      <c r="B197" s="51" t="s">
        <v>618</v>
      </c>
      <c r="C197" s="85">
        <v>225</v>
      </c>
      <c r="D197" s="85" t="s">
        <v>23</v>
      </c>
      <c r="E197" s="85">
        <v>1</v>
      </c>
      <c r="F197" s="133">
        <f t="shared" si="11"/>
        <v>225</v>
      </c>
    </row>
    <row r="198" spans="1:11" x14ac:dyDescent="0.55000000000000004">
      <c r="A198" s="128">
        <v>16</v>
      </c>
      <c r="B198" s="51" t="s">
        <v>619</v>
      </c>
      <c r="C198" s="392">
        <v>2</v>
      </c>
      <c r="D198" s="391" t="s">
        <v>23</v>
      </c>
      <c r="E198" s="390">
        <v>165</v>
      </c>
      <c r="F198" s="133">
        <f>C198*E198</f>
        <v>330</v>
      </c>
      <c r="I198" s="394"/>
      <c r="J198" s="90"/>
      <c r="K198" s="394"/>
    </row>
    <row r="199" spans="1:11" x14ac:dyDescent="0.55000000000000004">
      <c r="A199" s="132"/>
      <c r="B199" s="75" t="s">
        <v>620</v>
      </c>
      <c r="C199" s="392"/>
      <c r="D199" s="391"/>
      <c r="E199" s="390"/>
      <c r="F199" s="130"/>
      <c r="I199" s="394"/>
      <c r="J199" s="90"/>
      <c r="K199" s="394"/>
    </row>
    <row r="200" spans="1:11" x14ac:dyDescent="0.55000000000000004">
      <c r="A200" s="128">
        <v>17</v>
      </c>
      <c r="B200" s="51" t="s">
        <v>619</v>
      </c>
      <c r="C200" s="392">
        <v>2</v>
      </c>
      <c r="D200" s="391" t="s">
        <v>23</v>
      </c>
      <c r="E200" s="390">
        <v>165</v>
      </c>
      <c r="F200" s="133">
        <f>C200*E200</f>
        <v>330</v>
      </c>
      <c r="I200" s="394"/>
      <c r="J200" s="90"/>
      <c r="K200" s="394"/>
    </row>
    <row r="201" spans="1:11" x14ac:dyDescent="0.55000000000000004">
      <c r="A201" s="132"/>
      <c r="B201" s="75" t="s">
        <v>621</v>
      </c>
      <c r="C201" s="392"/>
      <c r="D201" s="391"/>
      <c r="E201" s="390"/>
      <c r="F201" s="156"/>
      <c r="I201" s="394"/>
      <c r="J201" s="90"/>
      <c r="K201" s="394"/>
    </row>
    <row r="202" spans="1:11" x14ac:dyDescent="0.55000000000000004">
      <c r="A202" s="128">
        <v>18</v>
      </c>
      <c r="B202" s="51" t="s">
        <v>619</v>
      </c>
      <c r="C202" s="403">
        <v>2</v>
      </c>
      <c r="D202" s="391" t="s">
        <v>23</v>
      </c>
      <c r="E202" s="390">
        <v>165</v>
      </c>
      <c r="F202" s="133">
        <f t="shared" si="11"/>
        <v>330</v>
      </c>
      <c r="I202" s="394"/>
      <c r="J202" s="90"/>
      <c r="K202" s="394"/>
    </row>
    <row r="203" spans="1:11" x14ac:dyDescent="0.55000000000000004">
      <c r="A203" s="129"/>
      <c r="B203" s="24" t="s">
        <v>622</v>
      </c>
      <c r="C203" s="404"/>
      <c r="D203" s="391"/>
      <c r="E203" s="390"/>
      <c r="F203" s="130"/>
      <c r="I203" s="394"/>
      <c r="J203" s="90"/>
      <c r="K203" s="394"/>
    </row>
    <row r="204" spans="1:11" x14ac:dyDescent="0.55000000000000004">
      <c r="A204" s="129">
        <v>19</v>
      </c>
      <c r="B204" s="24" t="s">
        <v>623</v>
      </c>
      <c r="C204" s="127">
        <v>2</v>
      </c>
      <c r="D204" s="85" t="s">
        <v>23</v>
      </c>
      <c r="E204" s="127">
        <v>145</v>
      </c>
      <c r="F204" s="130">
        <f t="shared" si="11"/>
        <v>290</v>
      </c>
      <c r="I204" s="154"/>
      <c r="J204" s="90"/>
      <c r="K204" s="154"/>
    </row>
    <row r="205" spans="1:11" x14ac:dyDescent="0.55000000000000004">
      <c r="A205" s="86">
        <v>20</v>
      </c>
      <c r="B205" s="89" t="s">
        <v>624</v>
      </c>
      <c r="C205" s="127">
        <v>2</v>
      </c>
      <c r="D205" s="121" t="s">
        <v>23</v>
      </c>
      <c r="E205" s="127">
        <v>185</v>
      </c>
      <c r="F205" s="118">
        <f t="shared" si="11"/>
        <v>370</v>
      </c>
      <c r="I205" s="154"/>
      <c r="J205" s="90"/>
      <c r="K205" s="154"/>
    </row>
    <row r="206" spans="1:11" x14ac:dyDescent="0.55000000000000004">
      <c r="A206" s="129">
        <v>21</v>
      </c>
      <c r="B206" s="89" t="s">
        <v>625</v>
      </c>
      <c r="C206" s="127">
        <v>2</v>
      </c>
      <c r="D206" s="121" t="s">
        <v>23</v>
      </c>
      <c r="E206" s="127">
        <v>179</v>
      </c>
      <c r="F206" s="118">
        <f t="shared" si="11"/>
        <v>358</v>
      </c>
      <c r="I206" s="154"/>
      <c r="J206" s="90"/>
      <c r="K206" s="154"/>
    </row>
    <row r="207" spans="1:11" x14ac:dyDescent="0.55000000000000004">
      <c r="A207" s="119">
        <v>22</v>
      </c>
      <c r="B207" s="89" t="s">
        <v>626</v>
      </c>
      <c r="C207" s="127">
        <v>2</v>
      </c>
      <c r="D207" s="121" t="s">
        <v>23</v>
      </c>
      <c r="E207" s="127">
        <v>145</v>
      </c>
      <c r="F207" s="118">
        <f t="shared" si="11"/>
        <v>290</v>
      </c>
      <c r="I207" s="154"/>
      <c r="J207" s="90"/>
      <c r="K207" s="154"/>
    </row>
    <row r="208" spans="1:11" x14ac:dyDescent="0.55000000000000004">
      <c r="A208" s="129">
        <v>23</v>
      </c>
      <c r="B208" s="89" t="s">
        <v>627</v>
      </c>
      <c r="C208" s="127">
        <v>2</v>
      </c>
      <c r="D208" s="121" t="s">
        <v>23</v>
      </c>
      <c r="E208" s="127">
        <v>195</v>
      </c>
      <c r="F208" s="118">
        <f t="shared" si="11"/>
        <v>390</v>
      </c>
      <c r="I208" s="154"/>
      <c r="J208" s="90"/>
      <c r="K208" s="154"/>
    </row>
    <row r="209" spans="1:11" x14ac:dyDescent="0.55000000000000004">
      <c r="A209" s="119">
        <v>24</v>
      </c>
      <c r="B209" s="89" t="s">
        <v>628</v>
      </c>
      <c r="C209" s="127">
        <v>2</v>
      </c>
      <c r="D209" s="121" t="s">
        <v>23</v>
      </c>
      <c r="E209" s="127">
        <v>100</v>
      </c>
      <c r="F209" s="118">
        <f t="shared" si="11"/>
        <v>200</v>
      </c>
      <c r="I209" s="154"/>
      <c r="J209" s="90"/>
      <c r="K209" s="154"/>
    </row>
    <row r="210" spans="1:11" x14ac:dyDescent="0.55000000000000004">
      <c r="A210" s="129">
        <v>25</v>
      </c>
      <c r="B210" s="89" t="s">
        <v>629</v>
      </c>
      <c r="C210" s="127">
        <v>15</v>
      </c>
      <c r="D210" s="121" t="s">
        <v>23</v>
      </c>
      <c r="E210" s="127">
        <v>185</v>
      </c>
      <c r="F210" s="118">
        <f t="shared" si="11"/>
        <v>2775</v>
      </c>
      <c r="I210" s="154"/>
      <c r="J210" s="90"/>
      <c r="K210" s="154"/>
    </row>
    <row r="211" spans="1:11" x14ac:dyDescent="0.55000000000000004">
      <c r="A211" s="119">
        <v>26</v>
      </c>
      <c r="B211" s="89" t="s">
        <v>630</v>
      </c>
      <c r="C211" s="127">
        <v>2</v>
      </c>
      <c r="D211" s="121" t="s">
        <v>23</v>
      </c>
      <c r="E211" s="127">
        <v>148</v>
      </c>
      <c r="F211" s="118">
        <f t="shared" si="11"/>
        <v>296</v>
      </c>
      <c r="I211" s="154"/>
      <c r="J211" s="90"/>
      <c r="K211" s="154"/>
    </row>
    <row r="212" spans="1:11" x14ac:dyDescent="0.55000000000000004">
      <c r="A212" s="129">
        <v>27</v>
      </c>
      <c r="B212" s="89" t="s">
        <v>631</v>
      </c>
      <c r="C212" s="127">
        <v>2</v>
      </c>
      <c r="D212" s="121" t="s">
        <v>23</v>
      </c>
      <c r="E212" s="127">
        <v>148</v>
      </c>
      <c r="F212" s="118">
        <f t="shared" si="11"/>
        <v>296</v>
      </c>
      <c r="I212" s="154"/>
      <c r="J212" s="90"/>
      <c r="K212" s="154"/>
    </row>
    <row r="213" spans="1:11" x14ac:dyDescent="0.55000000000000004">
      <c r="A213" s="119">
        <v>28</v>
      </c>
      <c r="B213" s="89" t="s">
        <v>632</v>
      </c>
      <c r="C213" s="127">
        <v>2</v>
      </c>
      <c r="D213" s="121" t="s">
        <v>23</v>
      </c>
      <c r="E213" s="127">
        <v>135</v>
      </c>
      <c r="F213" s="118">
        <f t="shared" si="11"/>
        <v>270</v>
      </c>
      <c r="I213" s="154"/>
      <c r="J213" s="90"/>
      <c r="K213" s="154"/>
    </row>
    <row r="214" spans="1:11" x14ac:dyDescent="0.55000000000000004">
      <c r="A214" s="129">
        <v>29</v>
      </c>
      <c r="B214" s="89" t="s">
        <v>633</v>
      </c>
      <c r="C214" s="127">
        <v>1</v>
      </c>
      <c r="D214" s="121" t="s">
        <v>23</v>
      </c>
      <c r="E214" s="127">
        <v>225</v>
      </c>
      <c r="F214" s="118">
        <f t="shared" si="11"/>
        <v>225</v>
      </c>
      <c r="I214" s="154"/>
      <c r="J214" s="90"/>
      <c r="K214" s="154"/>
    </row>
    <row r="215" spans="1:11" x14ac:dyDescent="0.55000000000000004">
      <c r="A215" s="119">
        <v>30</v>
      </c>
      <c r="B215" s="89" t="s">
        <v>634</v>
      </c>
      <c r="C215" s="127">
        <v>1</v>
      </c>
      <c r="D215" s="121" t="s">
        <v>23</v>
      </c>
      <c r="E215" s="127">
        <v>480</v>
      </c>
      <c r="F215" s="118">
        <f t="shared" si="11"/>
        <v>480</v>
      </c>
      <c r="I215" s="154"/>
      <c r="J215" s="90"/>
      <c r="K215" s="154"/>
    </row>
    <row r="216" spans="1:11" x14ac:dyDescent="0.55000000000000004">
      <c r="A216" s="129">
        <v>31</v>
      </c>
      <c r="B216" s="89" t="s">
        <v>635</v>
      </c>
      <c r="C216" s="127">
        <v>1</v>
      </c>
      <c r="D216" s="121" t="s">
        <v>23</v>
      </c>
      <c r="E216" s="127">
        <v>215</v>
      </c>
      <c r="F216" s="118">
        <f t="shared" si="11"/>
        <v>215</v>
      </c>
      <c r="I216" s="154"/>
      <c r="J216" s="90"/>
      <c r="K216" s="154"/>
    </row>
    <row r="217" spans="1:11" x14ac:dyDescent="0.55000000000000004">
      <c r="A217" s="119">
        <v>32</v>
      </c>
      <c r="B217" s="89" t="s">
        <v>636</v>
      </c>
      <c r="C217" s="127">
        <v>2</v>
      </c>
      <c r="D217" s="121" t="s">
        <v>23</v>
      </c>
      <c r="E217" s="127">
        <v>165</v>
      </c>
      <c r="F217" s="118">
        <f t="shared" si="11"/>
        <v>330</v>
      </c>
      <c r="I217" s="154"/>
      <c r="J217" s="90"/>
      <c r="K217" s="154"/>
    </row>
    <row r="218" spans="1:11" x14ac:dyDescent="0.55000000000000004">
      <c r="A218" s="129">
        <v>33</v>
      </c>
      <c r="B218" s="89" t="s">
        <v>637</v>
      </c>
      <c r="C218" s="127">
        <v>2</v>
      </c>
      <c r="D218" s="121" t="s">
        <v>23</v>
      </c>
      <c r="E218" s="127">
        <v>165</v>
      </c>
      <c r="F218" s="118">
        <f t="shared" si="11"/>
        <v>330</v>
      </c>
      <c r="I218" s="154"/>
      <c r="J218" s="90"/>
      <c r="K218" s="154"/>
    </row>
    <row r="219" spans="1:11" x14ac:dyDescent="0.55000000000000004">
      <c r="A219" s="119">
        <v>34</v>
      </c>
      <c r="B219" s="89" t="s">
        <v>638</v>
      </c>
      <c r="C219" s="127">
        <v>2</v>
      </c>
      <c r="D219" s="121" t="s">
        <v>23</v>
      </c>
      <c r="E219" s="127">
        <v>125</v>
      </c>
      <c r="F219" s="118">
        <f t="shared" si="11"/>
        <v>250</v>
      </c>
      <c r="I219" s="154"/>
      <c r="J219" s="90"/>
      <c r="K219" s="154"/>
    </row>
    <row r="220" spans="1:11" x14ac:dyDescent="0.55000000000000004">
      <c r="A220" s="129">
        <v>35</v>
      </c>
      <c r="B220" s="89" t="s">
        <v>639</v>
      </c>
      <c r="C220" s="127">
        <v>2</v>
      </c>
      <c r="D220" s="121" t="s">
        <v>23</v>
      </c>
      <c r="E220" s="127">
        <v>165</v>
      </c>
      <c r="F220" s="118">
        <f t="shared" si="11"/>
        <v>330</v>
      </c>
      <c r="I220" s="154"/>
      <c r="J220" s="90"/>
      <c r="K220" s="154"/>
    </row>
    <row r="221" spans="1:11" x14ac:dyDescent="0.55000000000000004">
      <c r="A221" s="119">
        <v>36</v>
      </c>
      <c r="B221" s="89" t="s">
        <v>640</v>
      </c>
      <c r="C221" s="127">
        <v>1</v>
      </c>
      <c r="D221" s="121" t="s">
        <v>23</v>
      </c>
      <c r="E221" s="127">
        <v>795</v>
      </c>
      <c r="F221" s="118">
        <f t="shared" si="11"/>
        <v>795</v>
      </c>
      <c r="I221" s="154"/>
      <c r="J221" s="90"/>
      <c r="K221" s="154"/>
    </row>
    <row r="222" spans="1:11" x14ac:dyDescent="0.55000000000000004">
      <c r="A222" s="129">
        <v>37</v>
      </c>
      <c r="B222" s="89" t="s">
        <v>641</v>
      </c>
      <c r="C222" s="127">
        <v>2</v>
      </c>
      <c r="D222" s="121" t="s">
        <v>23</v>
      </c>
      <c r="E222" s="127">
        <v>195</v>
      </c>
      <c r="F222" s="118">
        <f t="shared" si="11"/>
        <v>390</v>
      </c>
      <c r="I222" s="154"/>
      <c r="J222" s="90"/>
      <c r="K222" s="154"/>
    </row>
    <row r="223" spans="1:11" x14ac:dyDescent="0.55000000000000004">
      <c r="A223" s="119">
        <v>38</v>
      </c>
      <c r="B223" s="89" t="s">
        <v>642</v>
      </c>
      <c r="C223" s="127">
        <v>1</v>
      </c>
      <c r="D223" s="121" t="s">
        <v>23</v>
      </c>
      <c r="E223" s="127">
        <v>295</v>
      </c>
      <c r="F223" s="118">
        <f t="shared" si="11"/>
        <v>295</v>
      </c>
      <c r="I223" s="154"/>
      <c r="J223" s="90"/>
      <c r="K223" s="154"/>
    </row>
    <row r="224" spans="1:11" x14ac:dyDescent="0.55000000000000004">
      <c r="A224" s="129">
        <v>39</v>
      </c>
      <c r="B224" s="89" t="s">
        <v>643</v>
      </c>
      <c r="C224" s="127">
        <v>1</v>
      </c>
      <c r="D224" s="121" t="s">
        <v>23</v>
      </c>
      <c r="E224" s="127">
        <v>265</v>
      </c>
      <c r="F224" s="118">
        <f t="shared" si="11"/>
        <v>265</v>
      </c>
      <c r="I224" s="154"/>
      <c r="J224" s="90"/>
      <c r="K224" s="154"/>
    </row>
    <row r="225" spans="1:11" x14ac:dyDescent="0.55000000000000004">
      <c r="A225" s="119">
        <v>40</v>
      </c>
      <c r="B225" s="89" t="s">
        <v>644</v>
      </c>
      <c r="C225" s="127">
        <v>1</v>
      </c>
      <c r="D225" s="121" t="s">
        <v>23</v>
      </c>
      <c r="E225" s="127">
        <v>245</v>
      </c>
      <c r="F225" s="118">
        <f t="shared" si="11"/>
        <v>245</v>
      </c>
      <c r="I225" s="154"/>
      <c r="J225" s="90"/>
      <c r="K225" s="154"/>
    </row>
    <row r="226" spans="1:11" ht="48" x14ac:dyDescent="0.55000000000000004">
      <c r="A226" s="129">
        <v>41</v>
      </c>
      <c r="B226" s="89" t="s">
        <v>869</v>
      </c>
      <c r="C226" s="127">
        <v>2</v>
      </c>
      <c r="D226" s="85" t="s">
        <v>23</v>
      </c>
      <c r="E226" s="127">
        <v>175</v>
      </c>
      <c r="F226" s="118">
        <f t="shared" si="11"/>
        <v>350</v>
      </c>
      <c r="I226" s="154"/>
      <c r="J226" s="90"/>
      <c r="K226" s="154"/>
    </row>
    <row r="227" spans="1:11" x14ac:dyDescent="0.55000000000000004">
      <c r="A227" s="119">
        <v>42</v>
      </c>
      <c r="B227" s="89" t="s">
        <v>645</v>
      </c>
      <c r="C227" s="127">
        <v>2</v>
      </c>
      <c r="D227" s="85" t="s">
        <v>23</v>
      </c>
      <c r="E227" s="127">
        <v>165</v>
      </c>
      <c r="F227" s="118">
        <f t="shared" si="11"/>
        <v>330</v>
      </c>
      <c r="I227" s="154"/>
      <c r="J227" s="90"/>
      <c r="K227" s="154"/>
    </row>
    <row r="228" spans="1:11" x14ac:dyDescent="0.55000000000000004">
      <c r="A228" s="119">
        <v>43</v>
      </c>
      <c r="B228" s="89" t="s">
        <v>646</v>
      </c>
      <c r="C228" s="127">
        <v>2</v>
      </c>
      <c r="D228" s="121" t="s">
        <v>23</v>
      </c>
      <c r="E228" s="127">
        <v>195</v>
      </c>
      <c r="F228" s="118">
        <f t="shared" si="11"/>
        <v>390</v>
      </c>
      <c r="I228" s="154"/>
      <c r="J228" s="90"/>
      <c r="K228" s="154"/>
    </row>
    <row r="229" spans="1:11" x14ac:dyDescent="0.55000000000000004">
      <c r="A229" s="119">
        <v>44</v>
      </c>
      <c r="B229" s="89" t="s">
        <v>647</v>
      </c>
      <c r="C229" s="127">
        <v>2</v>
      </c>
      <c r="D229" s="121" t="s">
        <v>23</v>
      </c>
      <c r="E229" s="127">
        <v>195</v>
      </c>
      <c r="F229" s="118">
        <f t="shared" si="11"/>
        <v>390</v>
      </c>
      <c r="I229" s="154"/>
      <c r="J229" s="90"/>
      <c r="K229" s="154"/>
    </row>
    <row r="230" spans="1:11" x14ac:dyDescent="0.55000000000000004">
      <c r="A230" s="119">
        <v>45</v>
      </c>
      <c r="B230" s="89" t="s">
        <v>648</v>
      </c>
      <c r="C230" s="127">
        <v>2</v>
      </c>
      <c r="D230" s="121" t="s">
        <v>23</v>
      </c>
      <c r="E230" s="127">
        <v>195</v>
      </c>
      <c r="F230" s="118">
        <f t="shared" si="11"/>
        <v>390</v>
      </c>
      <c r="I230" s="154"/>
      <c r="J230" s="90"/>
      <c r="K230" s="154"/>
    </row>
    <row r="231" spans="1:11" x14ac:dyDescent="0.55000000000000004">
      <c r="A231" s="119">
        <v>46</v>
      </c>
      <c r="B231" s="89" t="s">
        <v>649</v>
      </c>
      <c r="C231" s="127">
        <v>2</v>
      </c>
      <c r="D231" s="121" t="s">
        <v>23</v>
      </c>
      <c r="E231" s="127">
        <v>125</v>
      </c>
      <c r="F231" s="118">
        <f t="shared" si="11"/>
        <v>250</v>
      </c>
      <c r="I231" s="154"/>
      <c r="J231" s="90"/>
      <c r="K231" s="154"/>
    </row>
    <row r="232" spans="1:11" x14ac:dyDescent="0.55000000000000004">
      <c r="A232" s="119">
        <v>47</v>
      </c>
      <c r="B232" s="89" t="s">
        <v>650</v>
      </c>
      <c r="C232" s="127">
        <v>1</v>
      </c>
      <c r="D232" s="121" t="s">
        <v>23</v>
      </c>
      <c r="E232" s="127">
        <v>225</v>
      </c>
      <c r="F232" s="118">
        <f t="shared" si="11"/>
        <v>225</v>
      </c>
      <c r="I232" s="154"/>
      <c r="J232" s="90"/>
      <c r="K232" s="154"/>
    </row>
    <row r="233" spans="1:11" x14ac:dyDescent="0.55000000000000004">
      <c r="A233" s="119">
        <v>48</v>
      </c>
      <c r="B233" s="89" t="s">
        <v>651</v>
      </c>
      <c r="C233" s="127">
        <v>2</v>
      </c>
      <c r="D233" s="121" t="s">
        <v>23</v>
      </c>
      <c r="E233" s="127">
        <v>165</v>
      </c>
      <c r="F233" s="118">
        <f t="shared" si="11"/>
        <v>330</v>
      </c>
      <c r="I233" s="154"/>
      <c r="J233" s="90"/>
      <c r="K233" s="154"/>
    </row>
    <row r="234" spans="1:11" x14ac:dyDescent="0.55000000000000004">
      <c r="A234" s="119">
        <v>49</v>
      </c>
      <c r="B234" s="89" t="s">
        <v>652</v>
      </c>
      <c r="C234" s="127">
        <v>2</v>
      </c>
      <c r="D234" s="121" t="s">
        <v>23</v>
      </c>
      <c r="E234" s="127">
        <v>175</v>
      </c>
      <c r="F234" s="118">
        <f t="shared" si="11"/>
        <v>350</v>
      </c>
      <c r="I234" s="154"/>
      <c r="J234" s="90"/>
      <c r="K234" s="154"/>
    </row>
    <row r="235" spans="1:11" x14ac:dyDescent="0.55000000000000004">
      <c r="A235" s="119">
        <v>50</v>
      </c>
      <c r="B235" s="89" t="s">
        <v>653</v>
      </c>
      <c r="C235" s="127">
        <v>2</v>
      </c>
      <c r="D235" s="121" t="s">
        <v>23</v>
      </c>
      <c r="E235" s="127">
        <v>195</v>
      </c>
      <c r="F235" s="118">
        <f t="shared" si="11"/>
        <v>390</v>
      </c>
      <c r="I235" s="154"/>
      <c r="J235" s="90"/>
      <c r="K235" s="154"/>
    </row>
    <row r="236" spans="1:11" x14ac:dyDescent="0.55000000000000004">
      <c r="A236" s="119">
        <v>51</v>
      </c>
      <c r="B236" s="89" t="s">
        <v>654</v>
      </c>
      <c r="C236" s="127">
        <v>2</v>
      </c>
      <c r="D236" s="121" t="s">
        <v>23</v>
      </c>
      <c r="E236" s="127">
        <v>195</v>
      </c>
      <c r="F236" s="118">
        <f t="shared" si="11"/>
        <v>390</v>
      </c>
      <c r="I236" s="154"/>
      <c r="J236" s="90"/>
      <c r="K236" s="154"/>
    </row>
    <row r="237" spans="1:11" x14ac:dyDescent="0.55000000000000004">
      <c r="A237" s="119">
        <v>52</v>
      </c>
      <c r="B237" s="89" t="s">
        <v>655</v>
      </c>
      <c r="C237" s="127">
        <v>1</v>
      </c>
      <c r="D237" s="121" t="s">
        <v>23</v>
      </c>
      <c r="E237" s="127">
        <v>225</v>
      </c>
      <c r="F237" s="118">
        <f t="shared" si="11"/>
        <v>225</v>
      </c>
      <c r="I237" s="154"/>
      <c r="J237" s="90"/>
      <c r="K237" s="154"/>
    </row>
    <row r="238" spans="1:11" x14ac:dyDescent="0.55000000000000004">
      <c r="A238" s="119">
        <v>53</v>
      </c>
      <c r="B238" s="89" t="s">
        <v>656</v>
      </c>
      <c r="C238" s="127">
        <v>2</v>
      </c>
      <c r="D238" s="121" t="s">
        <v>23</v>
      </c>
      <c r="E238" s="127">
        <v>125</v>
      </c>
      <c r="F238" s="118">
        <f t="shared" si="11"/>
        <v>250</v>
      </c>
      <c r="I238" s="154"/>
      <c r="J238" s="90"/>
      <c r="K238" s="154"/>
    </row>
    <row r="239" spans="1:11" x14ac:dyDescent="0.55000000000000004">
      <c r="A239" s="119">
        <v>54</v>
      </c>
      <c r="B239" s="89" t="s">
        <v>657</v>
      </c>
      <c r="C239" s="127">
        <v>1</v>
      </c>
      <c r="D239" s="121" t="s">
        <v>23</v>
      </c>
      <c r="E239" s="127">
        <v>365</v>
      </c>
      <c r="F239" s="118">
        <f t="shared" si="11"/>
        <v>365</v>
      </c>
      <c r="I239" s="154"/>
      <c r="J239" s="90"/>
      <c r="K239" s="154"/>
    </row>
    <row r="240" spans="1:11" x14ac:dyDescent="0.55000000000000004">
      <c r="A240" s="119">
        <v>55</v>
      </c>
      <c r="B240" s="89" t="s">
        <v>658</v>
      </c>
      <c r="C240" s="127">
        <v>2</v>
      </c>
      <c r="D240" s="121" t="s">
        <v>23</v>
      </c>
      <c r="E240" s="127">
        <v>165</v>
      </c>
      <c r="F240" s="118">
        <f t="shared" si="11"/>
        <v>330</v>
      </c>
      <c r="I240" s="154"/>
      <c r="J240" s="90"/>
      <c r="K240" s="154"/>
    </row>
    <row r="241" spans="1:11" x14ac:dyDescent="0.55000000000000004">
      <c r="A241" s="119">
        <v>56</v>
      </c>
      <c r="B241" s="89" t="s">
        <v>659</v>
      </c>
      <c r="C241" s="127">
        <v>2</v>
      </c>
      <c r="D241" s="121" t="s">
        <v>23</v>
      </c>
      <c r="E241" s="127">
        <v>175</v>
      </c>
      <c r="F241" s="118">
        <f t="shared" si="11"/>
        <v>350</v>
      </c>
      <c r="I241" s="154"/>
      <c r="J241" s="90"/>
      <c r="K241" s="154"/>
    </row>
    <row r="242" spans="1:11" x14ac:dyDescent="0.55000000000000004">
      <c r="A242" s="119">
        <v>57</v>
      </c>
      <c r="B242" s="89" t="s">
        <v>660</v>
      </c>
      <c r="C242" s="127">
        <v>2</v>
      </c>
      <c r="D242" s="121" t="s">
        <v>23</v>
      </c>
      <c r="E242" s="127">
        <v>165</v>
      </c>
      <c r="F242" s="118">
        <f t="shared" si="11"/>
        <v>330</v>
      </c>
      <c r="I242" s="154"/>
      <c r="J242" s="90"/>
      <c r="K242" s="154"/>
    </row>
    <row r="243" spans="1:11" x14ac:dyDescent="0.55000000000000004">
      <c r="A243" s="128">
        <v>58</v>
      </c>
      <c r="B243" s="51" t="s">
        <v>661</v>
      </c>
      <c r="C243" s="127">
        <v>2</v>
      </c>
      <c r="D243" s="121" t="s">
        <v>23</v>
      </c>
      <c r="E243" s="127">
        <v>165</v>
      </c>
      <c r="F243" s="133">
        <f t="shared" si="11"/>
        <v>330</v>
      </c>
      <c r="I243" s="154"/>
      <c r="J243" s="90"/>
      <c r="K243" s="154"/>
    </row>
    <row r="244" spans="1:11" x14ac:dyDescent="0.55000000000000004">
      <c r="A244" s="128">
        <v>59</v>
      </c>
      <c r="B244" s="51" t="s">
        <v>662</v>
      </c>
      <c r="C244" s="403">
        <v>2</v>
      </c>
      <c r="D244" s="391" t="s">
        <v>23</v>
      </c>
      <c r="E244" s="390">
        <v>168</v>
      </c>
      <c r="F244" s="133">
        <f t="shared" si="11"/>
        <v>336</v>
      </c>
      <c r="I244" s="394"/>
      <c r="J244" s="90"/>
      <c r="K244" s="394"/>
    </row>
    <row r="245" spans="1:11" x14ac:dyDescent="0.55000000000000004">
      <c r="A245" s="132"/>
      <c r="B245" s="75" t="s">
        <v>663</v>
      </c>
      <c r="C245" s="404"/>
      <c r="D245" s="391"/>
      <c r="E245" s="390"/>
      <c r="F245" s="156"/>
      <c r="I245" s="394"/>
      <c r="J245" s="90"/>
      <c r="K245" s="394"/>
    </row>
    <row r="246" spans="1:11" x14ac:dyDescent="0.55000000000000004">
      <c r="A246" s="128">
        <v>60</v>
      </c>
      <c r="B246" s="51" t="s">
        <v>664</v>
      </c>
      <c r="C246" s="403">
        <v>2</v>
      </c>
      <c r="D246" s="391" t="s">
        <v>23</v>
      </c>
      <c r="E246" s="390">
        <v>168</v>
      </c>
      <c r="F246" s="133">
        <f t="shared" si="11"/>
        <v>336</v>
      </c>
      <c r="I246" s="394"/>
      <c r="J246" s="90"/>
      <c r="K246" s="394"/>
    </row>
    <row r="247" spans="1:11" x14ac:dyDescent="0.55000000000000004">
      <c r="A247" s="129"/>
      <c r="B247" s="24" t="s">
        <v>665</v>
      </c>
      <c r="C247" s="404"/>
      <c r="D247" s="397"/>
      <c r="E247" s="395"/>
      <c r="F247" s="130">
        <f t="shared" si="11"/>
        <v>0</v>
      </c>
      <c r="I247" s="394"/>
      <c r="J247" s="90"/>
      <c r="K247" s="394"/>
    </row>
    <row r="248" spans="1:11" ht="48" x14ac:dyDescent="0.55000000000000004">
      <c r="A248" s="129">
        <v>61</v>
      </c>
      <c r="B248" s="75" t="s">
        <v>666</v>
      </c>
      <c r="C248" s="131">
        <v>2</v>
      </c>
      <c r="D248" s="23" t="s">
        <v>23</v>
      </c>
      <c r="E248" s="131">
        <v>168</v>
      </c>
      <c r="F248" s="130">
        <f t="shared" ref="F248:F266" si="12">C248*E248</f>
        <v>336</v>
      </c>
      <c r="I248" s="154"/>
      <c r="J248" s="90"/>
      <c r="K248" s="154"/>
    </row>
    <row r="249" spans="1:11" x14ac:dyDescent="0.55000000000000004">
      <c r="A249" s="119">
        <v>62</v>
      </c>
      <c r="B249" s="89" t="s">
        <v>667</v>
      </c>
      <c r="C249" s="127">
        <v>1</v>
      </c>
      <c r="D249" s="85" t="s">
        <v>23</v>
      </c>
      <c r="E249" s="127">
        <v>265</v>
      </c>
      <c r="F249" s="118">
        <f t="shared" si="12"/>
        <v>265</v>
      </c>
      <c r="I249" s="154"/>
      <c r="J249" s="90"/>
      <c r="K249" s="154"/>
    </row>
    <row r="250" spans="1:11" x14ac:dyDescent="0.55000000000000004">
      <c r="A250" s="129">
        <v>63</v>
      </c>
      <c r="B250" s="89" t="s">
        <v>668</v>
      </c>
      <c r="C250" s="127">
        <v>2</v>
      </c>
      <c r="D250" s="121" t="s">
        <v>23</v>
      </c>
      <c r="E250" s="127">
        <v>125</v>
      </c>
      <c r="F250" s="118">
        <f t="shared" si="12"/>
        <v>250</v>
      </c>
      <c r="I250" s="154"/>
      <c r="J250" s="90"/>
      <c r="K250" s="154"/>
    </row>
    <row r="251" spans="1:11" x14ac:dyDescent="0.55000000000000004">
      <c r="A251" s="119">
        <v>64</v>
      </c>
      <c r="B251" s="89" t="s">
        <v>669</v>
      </c>
      <c r="C251" s="127">
        <v>2</v>
      </c>
      <c r="D251" s="121" t="s">
        <v>23</v>
      </c>
      <c r="E251" s="127">
        <v>125</v>
      </c>
      <c r="F251" s="118">
        <f t="shared" si="12"/>
        <v>250</v>
      </c>
      <c r="I251" s="154"/>
      <c r="J251" s="90"/>
      <c r="K251" s="154"/>
    </row>
    <row r="252" spans="1:11" x14ac:dyDescent="0.55000000000000004">
      <c r="A252" s="129">
        <v>65</v>
      </c>
      <c r="B252" s="89" t="s">
        <v>670</v>
      </c>
      <c r="C252" s="127">
        <v>2</v>
      </c>
      <c r="D252" s="121" t="s">
        <v>23</v>
      </c>
      <c r="E252" s="127">
        <v>125</v>
      </c>
      <c r="F252" s="118">
        <f t="shared" si="12"/>
        <v>250</v>
      </c>
      <c r="I252" s="154"/>
      <c r="J252" s="90"/>
      <c r="K252" s="154"/>
    </row>
    <row r="253" spans="1:11" x14ac:dyDescent="0.55000000000000004">
      <c r="A253" s="119">
        <v>66</v>
      </c>
      <c r="B253" s="89" t="s">
        <v>671</v>
      </c>
      <c r="C253" s="127">
        <v>2</v>
      </c>
      <c r="D253" s="121" t="s">
        <v>23</v>
      </c>
      <c r="E253" s="127">
        <v>120</v>
      </c>
      <c r="F253" s="118">
        <f t="shared" si="12"/>
        <v>240</v>
      </c>
      <c r="I253" s="154"/>
      <c r="J253" s="90"/>
      <c r="K253" s="154"/>
    </row>
    <row r="254" spans="1:11" x14ac:dyDescent="0.55000000000000004">
      <c r="A254" s="129">
        <v>67</v>
      </c>
      <c r="B254" s="89" t="s">
        <v>672</v>
      </c>
      <c r="C254" s="127">
        <v>2</v>
      </c>
      <c r="D254" s="121" t="s">
        <v>23</v>
      </c>
      <c r="E254" s="127">
        <v>115</v>
      </c>
      <c r="F254" s="118">
        <f t="shared" si="12"/>
        <v>230</v>
      </c>
      <c r="I254" s="154"/>
      <c r="J254" s="90"/>
      <c r="K254" s="154"/>
    </row>
    <row r="255" spans="1:11" x14ac:dyDescent="0.55000000000000004">
      <c r="A255" s="119">
        <v>68</v>
      </c>
      <c r="B255" s="89" t="s">
        <v>673</v>
      </c>
      <c r="C255" s="127">
        <v>2</v>
      </c>
      <c r="D255" s="121" t="s">
        <v>23</v>
      </c>
      <c r="E255" s="127">
        <v>185</v>
      </c>
      <c r="F255" s="118">
        <f t="shared" si="12"/>
        <v>370</v>
      </c>
      <c r="I255" s="154"/>
      <c r="J255" s="90"/>
      <c r="K255" s="154"/>
    </row>
    <row r="256" spans="1:11" x14ac:dyDescent="0.55000000000000004">
      <c r="A256" s="129">
        <v>69</v>
      </c>
      <c r="B256" s="89" t="s">
        <v>674</v>
      </c>
      <c r="C256" s="127">
        <v>2</v>
      </c>
      <c r="D256" s="121" t="s">
        <v>23</v>
      </c>
      <c r="E256" s="127">
        <v>145</v>
      </c>
      <c r="F256" s="118">
        <f t="shared" si="12"/>
        <v>290</v>
      </c>
      <c r="I256" s="154"/>
      <c r="J256" s="90"/>
      <c r="K256" s="154"/>
    </row>
    <row r="257" spans="1:11" x14ac:dyDescent="0.55000000000000004">
      <c r="A257" s="119">
        <v>70</v>
      </c>
      <c r="B257" s="89" t="s">
        <v>675</v>
      </c>
      <c r="C257" s="127">
        <v>2</v>
      </c>
      <c r="D257" s="121" t="s">
        <v>23</v>
      </c>
      <c r="E257" s="127">
        <v>165</v>
      </c>
      <c r="F257" s="118">
        <f t="shared" si="12"/>
        <v>330</v>
      </c>
      <c r="I257" s="154"/>
      <c r="J257" s="90"/>
      <c r="K257" s="154"/>
    </row>
    <row r="258" spans="1:11" ht="48" x14ac:dyDescent="0.55000000000000004">
      <c r="A258" s="129">
        <v>71</v>
      </c>
      <c r="B258" s="89" t="s">
        <v>676</v>
      </c>
      <c r="C258" s="127">
        <v>1</v>
      </c>
      <c r="D258" s="85" t="s">
        <v>63</v>
      </c>
      <c r="E258" s="127">
        <v>685</v>
      </c>
      <c r="F258" s="118">
        <f t="shared" si="12"/>
        <v>685</v>
      </c>
      <c r="I258" s="154"/>
      <c r="J258" s="90"/>
      <c r="K258" s="154"/>
    </row>
    <row r="259" spans="1:11" x14ac:dyDescent="0.55000000000000004">
      <c r="A259" s="119">
        <v>72</v>
      </c>
      <c r="B259" s="89" t="s">
        <v>677</v>
      </c>
      <c r="C259" s="127">
        <v>1</v>
      </c>
      <c r="D259" s="85" t="s">
        <v>63</v>
      </c>
      <c r="E259" s="18">
        <v>2185</v>
      </c>
      <c r="F259" s="118">
        <f t="shared" si="12"/>
        <v>2185</v>
      </c>
      <c r="I259" s="155"/>
      <c r="J259" s="90"/>
      <c r="K259" s="154"/>
    </row>
    <row r="260" spans="1:11" x14ac:dyDescent="0.55000000000000004">
      <c r="A260" s="129">
        <v>73</v>
      </c>
      <c r="B260" s="89" t="s">
        <v>678</v>
      </c>
      <c r="C260" s="127">
        <v>1</v>
      </c>
      <c r="D260" s="85" t="s">
        <v>63</v>
      </c>
      <c r="E260" s="18">
        <v>2182</v>
      </c>
      <c r="F260" s="118">
        <f t="shared" si="12"/>
        <v>2182</v>
      </c>
      <c r="I260" s="155"/>
      <c r="J260" s="90"/>
      <c r="K260" s="154"/>
    </row>
    <row r="261" spans="1:11" ht="48" x14ac:dyDescent="0.55000000000000004">
      <c r="A261" s="119">
        <v>74</v>
      </c>
      <c r="B261" s="89" t="s">
        <v>871</v>
      </c>
      <c r="C261" s="127">
        <v>2</v>
      </c>
      <c r="D261" s="121" t="s">
        <v>23</v>
      </c>
      <c r="E261" s="127">
        <v>188</v>
      </c>
      <c r="F261" s="157">
        <f t="shared" si="12"/>
        <v>376</v>
      </c>
      <c r="I261" s="154"/>
      <c r="J261" s="90"/>
      <c r="K261" s="154"/>
    </row>
    <row r="262" spans="1:11" ht="48" x14ac:dyDescent="0.55000000000000004">
      <c r="A262" s="129">
        <v>75</v>
      </c>
      <c r="B262" s="89" t="s">
        <v>870</v>
      </c>
      <c r="C262" s="127">
        <v>2</v>
      </c>
      <c r="D262" s="121" t="s">
        <v>23</v>
      </c>
      <c r="E262" s="127">
        <v>150</v>
      </c>
      <c r="F262" s="157">
        <f t="shared" si="12"/>
        <v>300</v>
      </c>
      <c r="I262" s="154"/>
      <c r="J262" s="90"/>
      <c r="K262" s="154"/>
    </row>
    <row r="263" spans="1:11" x14ac:dyDescent="0.55000000000000004">
      <c r="A263" s="119">
        <v>76</v>
      </c>
      <c r="B263" s="89" t="s">
        <v>679</v>
      </c>
      <c r="C263" s="127">
        <v>2</v>
      </c>
      <c r="D263" s="121" t="s">
        <v>23</v>
      </c>
      <c r="E263" s="127">
        <v>299</v>
      </c>
      <c r="F263" s="157">
        <f t="shared" si="12"/>
        <v>598</v>
      </c>
      <c r="I263" s="154"/>
      <c r="J263" s="90"/>
      <c r="K263" s="154"/>
    </row>
    <row r="264" spans="1:11" ht="48" x14ac:dyDescent="0.55000000000000004">
      <c r="A264" s="129">
        <v>77</v>
      </c>
      <c r="B264" s="89" t="s">
        <v>866</v>
      </c>
      <c r="C264" s="127">
        <v>2</v>
      </c>
      <c r="D264" s="121" t="s">
        <v>23</v>
      </c>
      <c r="E264" s="127">
        <v>139</v>
      </c>
      <c r="F264" s="157">
        <f t="shared" si="12"/>
        <v>278</v>
      </c>
      <c r="I264" s="154"/>
      <c r="J264" s="90"/>
      <c r="K264" s="154"/>
    </row>
    <row r="265" spans="1:11" x14ac:dyDescent="0.55000000000000004">
      <c r="A265" s="119">
        <v>78</v>
      </c>
      <c r="B265" s="89" t="s">
        <v>680</v>
      </c>
      <c r="C265" s="127">
        <v>2</v>
      </c>
      <c r="D265" s="121" t="s">
        <v>23</v>
      </c>
      <c r="E265" s="127">
        <v>239</v>
      </c>
      <c r="F265" s="157">
        <f t="shared" si="12"/>
        <v>478</v>
      </c>
      <c r="I265" s="154"/>
      <c r="J265" s="90"/>
      <c r="K265" s="154"/>
    </row>
    <row r="266" spans="1:11" ht="48" x14ac:dyDescent="0.55000000000000004">
      <c r="A266" s="129">
        <v>79</v>
      </c>
      <c r="B266" s="89" t="s">
        <v>867</v>
      </c>
      <c r="C266" s="127">
        <v>2</v>
      </c>
      <c r="D266" s="121" t="s">
        <v>23</v>
      </c>
      <c r="E266" s="127">
        <v>178</v>
      </c>
      <c r="F266" s="157">
        <f t="shared" si="12"/>
        <v>356</v>
      </c>
      <c r="I266" s="154"/>
      <c r="J266" s="90"/>
      <c r="K266" s="154"/>
    </row>
    <row r="267" spans="1:11" x14ac:dyDescent="0.55000000000000004">
      <c r="A267" s="344" t="s">
        <v>8</v>
      </c>
      <c r="B267" s="344"/>
      <c r="C267" s="344"/>
      <c r="D267" s="344"/>
      <c r="E267" s="344"/>
      <c r="F267" s="118">
        <f>SUM(F183:F266)</f>
        <v>32101</v>
      </c>
    </row>
    <row r="270" spans="1:11" x14ac:dyDescent="0.55000000000000004">
      <c r="A270" s="358" t="s">
        <v>681</v>
      </c>
      <c r="B270" s="358"/>
      <c r="C270" s="358"/>
      <c r="D270" s="358"/>
      <c r="E270" s="358"/>
      <c r="F270" s="358"/>
    </row>
    <row r="271" spans="1:11" x14ac:dyDescent="0.55000000000000004">
      <c r="A271" s="2" t="s">
        <v>2</v>
      </c>
      <c r="B271" s="7" t="s">
        <v>3</v>
      </c>
      <c r="C271" s="7" t="s">
        <v>4</v>
      </c>
      <c r="D271" s="7" t="s">
        <v>5</v>
      </c>
      <c r="E271" s="3" t="s">
        <v>6</v>
      </c>
      <c r="F271" s="2" t="s">
        <v>7</v>
      </c>
    </row>
    <row r="272" spans="1:11" x14ac:dyDescent="0.55000000000000004">
      <c r="A272" s="86">
        <v>1</v>
      </c>
      <c r="B272" s="11" t="s">
        <v>596</v>
      </c>
      <c r="C272" s="85">
        <v>3</v>
      </c>
      <c r="D272" s="85" t="s">
        <v>18</v>
      </c>
      <c r="E272" s="85">
        <v>105</v>
      </c>
      <c r="F272" s="87">
        <f>C272*E272</f>
        <v>315</v>
      </c>
    </row>
    <row r="273" spans="1:11" x14ac:dyDescent="0.55000000000000004">
      <c r="A273" s="86">
        <v>2</v>
      </c>
      <c r="B273" s="11" t="s">
        <v>682</v>
      </c>
      <c r="C273" s="85">
        <v>2</v>
      </c>
      <c r="D273" s="85" t="s">
        <v>20</v>
      </c>
      <c r="E273" s="85">
        <v>140</v>
      </c>
      <c r="F273" s="87">
        <f t="shared" ref="F273:F285" si="13">C273*E273</f>
        <v>280</v>
      </c>
    </row>
    <row r="274" spans="1:11" x14ac:dyDescent="0.55000000000000004">
      <c r="A274" s="86">
        <v>3</v>
      </c>
      <c r="B274" s="89" t="s">
        <v>683</v>
      </c>
      <c r="C274" s="85">
        <v>1</v>
      </c>
      <c r="D274" s="85" t="s">
        <v>20</v>
      </c>
      <c r="E274" s="85">
        <v>230</v>
      </c>
      <c r="F274" s="87">
        <f t="shared" si="13"/>
        <v>230</v>
      </c>
    </row>
    <row r="275" spans="1:11" x14ac:dyDescent="0.55000000000000004">
      <c r="A275" s="86">
        <v>4</v>
      </c>
      <c r="B275" s="89" t="s">
        <v>684</v>
      </c>
      <c r="C275" s="85">
        <v>5</v>
      </c>
      <c r="D275" s="85" t="s">
        <v>20</v>
      </c>
      <c r="E275" s="85">
        <v>40</v>
      </c>
      <c r="F275" s="87">
        <f t="shared" si="13"/>
        <v>200</v>
      </c>
    </row>
    <row r="276" spans="1:11" x14ac:dyDescent="0.55000000000000004">
      <c r="A276" s="86">
        <v>5</v>
      </c>
      <c r="B276" s="89" t="s">
        <v>685</v>
      </c>
      <c r="C276" s="85">
        <v>1</v>
      </c>
      <c r="D276" s="85" t="s">
        <v>41</v>
      </c>
      <c r="E276" s="85">
        <v>75</v>
      </c>
      <c r="F276" s="87">
        <f t="shared" si="13"/>
        <v>75</v>
      </c>
    </row>
    <row r="277" spans="1:11" x14ac:dyDescent="0.55000000000000004">
      <c r="A277" s="86">
        <v>6</v>
      </c>
      <c r="B277" s="89" t="s">
        <v>686</v>
      </c>
      <c r="C277" s="85">
        <v>1</v>
      </c>
      <c r="D277" s="85" t="s">
        <v>41</v>
      </c>
      <c r="E277" s="85">
        <v>75</v>
      </c>
      <c r="F277" s="87">
        <f t="shared" si="13"/>
        <v>75</v>
      </c>
    </row>
    <row r="278" spans="1:11" ht="48" x14ac:dyDescent="0.55000000000000004">
      <c r="A278" s="137">
        <v>7</v>
      </c>
      <c r="B278" s="89" t="s">
        <v>687</v>
      </c>
      <c r="C278" s="85">
        <v>1</v>
      </c>
      <c r="D278" s="85" t="s">
        <v>25</v>
      </c>
      <c r="E278" s="85">
        <v>150</v>
      </c>
      <c r="F278" s="135">
        <f t="shared" si="13"/>
        <v>150</v>
      </c>
    </row>
    <row r="279" spans="1:11" x14ac:dyDescent="0.55000000000000004">
      <c r="A279" s="86">
        <v>8</v>
      </c>
      <c r="B279" s="11" t="s">
        <v>688</v>
      </c>
      <c r="C279" s="88">
        <v>3</v>
      </c>
      <c r="D279" s="88" t="s">
        <v>81</v>
      </c>
      <c r="E279" s="88">
        <v>195</v>
      </c>
      <c r="F279" s="87">
        <f t="shared" si="13"/>
        <v>585</v>
      </c>
    </row>
    <row r="280" spans="1:11" x14ac:dyDescent="0.55000000000000004">
      <c r="A280" s="86">
        <v>9</v>
      </c>
      <c r="B280" s="11" t="s">
        <v>689</v>
      </c>
      <c r="C280" s="88">
        <v>3</v>
      </c>
      <c r="D280" s="88" t="s">
        <v>81</v>
      </c>
      <c r="E280" s="88">
        <v>40</v>
      </c>
      <c r="F280" s="87">
        <f t="shared" si="13"/>
        <v>120</v>
      </c>
    </row>
    <row r="281" spans="1:11" x14ac:dyDescent="0.55000000000000004">
      <c r="A281" s="86">
        <v>10</v>
      </c>
      <c r="B281" s="11" t="s">
        <v>690</v>
      </c>
      <c r="C281" s="88">
        <v>2</v>
      </c>
      <c r="D281" s="88" t="s">
        <v>81</v>
      </c>
      <c r="E281" s="88">
        <v>60</v>
      </c>
      <c r="F281" s="87">
        <f t="shared" si="13"/>
        <v>120</v>
      </c>
    </row>
    <row r="282" spans="1:11" ht="48" x14ac:dyDescent="0.55000000000000004">
      <c r="A282" s="137">
        <v>11</v>
      </c>
      <c r="B282" s="11" t="s">
        <v>691</v>
      </c>
      <c r="C282" s="88">
        <v>18</v>
      </c>
      <c r="D282" s="85" t="s">
        <v>81</v>
      </c>
      <c r="E282" s="85">
        <v>20</v>
      </c>
      <c r="F282" s="135">
        <f t="shared" si="13"/>
        <v>360</v>
      </c>
      <c r="H282" s="144"/>
    </row>
    <row r="283" spans="1:11" x14ac:dyDescent="0.55000000000000004">
      <c r="A283" s="86">
        <v>12</v>
      </c>
      <c r="B283" s="89" t="s">
        <v>692</v>
      </c>
      <c r="C283" s="88">
        <v>1</v>
      </c>
      <c r="D283" s="85" t="s">
        <v>178</v>
      </c>
      <c r="E283" s="85">
        <v>180</v>
      </c>
      <c r="F283" s="87">
        <f t="shared" si="13"/>
        <v>180</v>
      </c>
      <c r="K283" s="144"/>
    </row>
    <row r="284" spans="1:11" x14ac:dyDescent="0.55000000000000004">
      <c r="A284" s="86">
        <v>13</v>
      </c>
      <c r="B284" s="89" t="s">
        <v>693</v>
      </c>
      <c r="C284" s="88">
        <v>3</v>
      </c>
      <c r="D284" s="85" t="s">
        <v>48</v>
      </c>
      <c r="E284" s="85">
        <v>7</v>
      </c>
      <c r="F284" s="87">
        <f t="shared" si="13"/>
        <v>21</v>
      </c>
    </row>
    <row r="285" spans="1:11" x14ac:dyDescent="0.55000000000000004">
      <c r="A285" s="86">
        <v>14</v>
      </c>
      <c r="B285" s="89" t="s">
        <v>694</v>
      </c>
      <c r="C285" s="88">
        <v>3</v>
      </c>
      <c r="D285" s="85" t="s">
        <v>239</v>
      </c>
      <c r="E285" s="85">
        <v>110</v>
      </c>
      <c r="F285" s="87">
        <f t="shared" si="13"/>
        <v>330</v>
      </c>
    </row>
    <row r="286" spans="1:11" ht="48" x14ac:dyDescent="0.55000000000000004">
      <c r="A286" s="286">
        <v>15</v>
      </c>
      <c r="B286" s="287" t="s">
        <v>1030</v>
      </c>
      <c r="C286" s="288">
        <v>5</v>
      </c>
      <c r="D286" s="288" t="s">
        <v>39</v>
      </c>
      <c r="E286" s="288">
        <v>600</v>
      </c>
      <c r="F286" s="306">
        <f>C286*E286</f>
        <v>3000</v>
      </c>
    </row>
    <row r="287" spans="1:11" x14ac:dyDescent="0.55000000000000004">
      <c r="A287" s="344" t="s">
        <v>8</v>
      </c>
      <c r="B287" s="344"/>
      <c r="C287" s="344"/>
      <c r="D287" s="344"/>
      <c r="E287" s="344"/>
      <c r="F287" s="87">
        <f>SUM(F272:F286)</f>
        <v>6041</v>
      </c>
    </row>
    <row r="290" spans="1:9" x14ac:dyDescent="0.55000000000000004">
      <c r="A290" s="358" t="s">
        <v>1082</v>
      </c>
      <c r="B290" s="358"/>
      <c r="C290" s="358"/>
      <c r="D290" s="358"/>
      <c r="E290" s="358"/>
      <c r="F290" s="358"/>
    </row>
    <row r="291" spans="1:9" x14ac:dyDescent="0.55000000000000004">
      <c r="A291" s="84" t="s">
        <v>2</v>
      </c>
      <c r="B291" s="7" t="s">
        <v>3</v>
      </c>
      <c r="C291" s="7" t="s">
        <v>4</v>
      </c>
      <c r="D291" s="7" t="s">
        <v>5</v>
      </c>
      <c r="E291" s="3" t="s">
        <v>6</v>
      </c>
      <c r="F291" s="84" t="s">
        <v>7</v>
      </c>
    </row>
    <row r="292" spans="1:9" ht="48" x14ac:dyDescent="0.55000000000000004">
      <c r="A292" s="137">
        <v>1</v>
      </c>
      <c r="B292" s="11" t="s">
        <v>92</v>
      </c>
      <c r="C292" s="88">
        <v>3</v>
      </c>
      <c r="D292" s="88" t="s">
        <v>18</v>
      </c>
      <c r="E292" s="88">
        <v>105</v>
      </c>
      <c r="F292" s="135">
        <f>C292*E292</f>
        <v>315</v>
      </c>
    </row>
    <row r="293" spans="1:9" ht="48" x14ac:dyDescent="0.55000000000000004">
      <c r="A293" s="137">
        <v>2</v>
      </c>
      <c r="B293" s="89" t="s">
        <v>695</v>
      </c>
      <c r="C293" s="85">
        <v>1</v>
      </c>
      <c r="D293" s="85" t="s">
        <v>18</v>
      </c>
      <c r="E293" s="85">
        <v>65</v>
      </c>
      <c r="F293" s="135">
        <f t="shared" ref="F293:F303" si="14">C293*E293</f>
        <v>65</v>
      </c>
    </row>
    <row r="294" spans="1:9" ht="48" x14ac:dyDescent="0.55000000000000004">
      <c r="A294" s="137">
        <v>3</v>
      </c>
      <c r="B294" s="11" t="s">
        <v>696</v>
      </c>
      <c r="C294" s="88">
        <v>10</v>
      </c>
      <c r="D294" s="88" t="s">
        <v>39</v>
      </c>
      <c r="E294" s="88">
        <v>44</v>
      </c>
      <c r="F294" s="135">
        <f t="shared" si="14"/>
        <v>440</v>
      </c>
      <c r="I294" s="144"/>
    </row>
    <row r="295" spans="1:9" x14ac:dyDescent="0.55000000000000004">
      <c r="A295" s="86">
        <v>4</v>
      </c>
      <c r="B295" s="11" t="s">
        <v>697</v>
      </c>
      <c r="C295" s="88">
        <v>1</v>
      </c>
      <c r="D295" s="88" t="s">
        <v>67</v>
      </c>
      <c r="E295" s="88">
        <v>450</v>
      </c>
      <c r="F295" s="87">
        <f t="shared" si="14"/>
        <v>450</v>
      </c>
    </row>
    <row r="296" spans="1:9" x14ac:dyDescent="0.55000000000000004">
      <c r="A296" s="86">
        <v>5</v>
      </c>
      <c r="B296" s="89" t="s">
        <v>698</v>
      </c>
      <c r="C296" s="85">
        <v>6</v>
      </c>
      <c r="D296" s="85" t="s">
        <v>48</v>
      </c>
      <c r="E296" s="85">
        <v>90</v>
      </c>
      <c r="F296" s="87">
        <f t="shared" si="14"/>
        <v>540</v>
      </c>
    </row>
    <row r="297" spans="1:9" x14ac:dyDescent="0.55000000000000004">
      <c r="A297" s="119">
        <v>6</v>
      </c>
      <c r="B297" s="89" t="s">
        <v>699</v>
      </c>
      <c r="C297" s="85">
        <v>6</v>
      </c>
      <c r="D297" s="85" t="s">
        <v>81</v>
      </c>
      <c r="E297" s="85">
        <v>108</v>
      </c>
      <c r="F297" s="87">
        <f t="shared" si="14"/>
        <v>648</v>
      </c>
    </row>
    <row r="298" spans="1:9" x14ac:dyDescent="0.55000000000000004">
      <c r="A298" s="119">
        <v>7</v>
      </c>
      <c r="B298" s="89" t="s">
        <v>195</v>
      </c>
      <c r="C298" s="85">
        <v>6</v>
      </c>
      <c r="D298" s="85" t="s">
        <v>81</v>
      </c>
      <c r="E298" s="85">
        <v>40</v>
      </c>
      <c r="F298" s="87">
        <f t="shared" si="14"/>
        <v>240</v>
      </c>
    </row>
    <row r="299" spans="1:9" ht="48" x14ac:dyDescent="0.55000000000000004">
      <c r="A299" s="119">
        <v>8</v>
      </c>
      <c r="B299" s="89" t="s">
        <v>700</v>
      </c>
      <c r="C299" s="85">
        <v>12</v>
      </c>
      <c r="D299" s="85" t="s">
        <v>39</v>
      </c>
      <c r="E299" s="85">
        <v>9</v>
      </c>
      <c r="F299" s="135">
        <f t="shared" si="14"/>
        <v>108</v>
      </c>
    </row>
    <row r="300" spans="1:9" x14ac:dyDescent="0.55000000000000004">
      <c r="A300" s="119">
        <v>9</v>
      </c>
      <c r="B300" s="11" t="s">
        <v>701</v>
      </c>
      <c r="C300" s="88">
        <v>6</v>
      </c>
      <c r="D300" s="88" t="s">
        <v>703</v>
      </c>
      <c r="E300" s="88">
        <v>130</v>
      </c>
      <c r="F300" s="87">
        <f t="shared" si="14"/>
        <v>780</v>
      </c>
    </row>
    <row r="301" spans="1:9" x14ac:dyDescent="0.55000000000000004">
      <c r="A301" s="119">
        <v>10</v>
      </c>
      <c r="B301" s="229" t="s">
        <v>702</v>
      </c>
      <c r="C301" s="230">
        <v>20</v>
      </c>
      <c r="D301" s="230" t="s">
        <v>35</v>
      </c>
      <c r="E301" s="230">
        <v>120</v>
      </c>
      <c r="F301" s="235">
        <f t="shared" si="14"/>
        <v>2400</v>
      </c>
    </row>
    <row r="302" spans="1:9" x14ac:dyDescent="0.55000000000000004">
      <c r="A302" s="119">
        <v>11</v>
      </c>
      <c r="B302" s="89" t="s">
        <v>872</v>
      </c>
      <c r="C302" s="85">
        <v>20</v>
      </c>
      <c r="D302" s="85" t="s">
        <v>35</v>
      </c>
      <c r="E302" s="85">
        <v>25</v>
      </c>
      <c r="F302" s="87">
        <f t="shared" si="14"/>
        <v>500</v>
      </c>
    </row>
    <row r="303" spans="1:9" x14ac:dyDescent="0.55000000000000004">
      <c r="A303" s="119">
        <v>12</v>
      </c>
      <c r="B303" s="229" t="s">
        <v>993</v>
      </c>
      <c r="C303" s="230">
        <v>20</v>
      </c>
      <c r="D303" s="230" t="s">
        <v>35</v>
      </c>
      <c r="E303" s="230">
        <v>80</v>
      </c>
      <c r="F303" s="235">
        <f t="shared" si="14"/>
        <v>1600</v>
      </c>
      <c r="G303" s="224"/>
    </row>
    <row r="304" spans="1:9" x14ac:dyDescent="0.55000000000000004">
      <c r="A304" s="429" t="s">
        <v>8</v>
      </c>
      <c r="B304" s="429"/>
      <c r="C304" s="429"/>
      <c r="D304" s="429"/>
      <c r="E304" s="429"/>
      <c r="F304" s="235">
        <f>SUM(F292:F303)</f>
        <v>8086</v>
      </c>
      <c r="G304" s="224"/>
    </row>
    <row r="307" spans="1:6" x14ac:dyDescent="0.55000000000000004">
      <c r="A307" s="358" t="s">
        <v>1083</v>
      </c>
      <c r="B307" s="358"/>
      <c r="C307" s="358"/>
      <c r="D307" s="358"/>
      <c r="E307" s="358"/>
      <c r="F307" s="358"/>
    </row>
    <row r="308" spans="1:6" x14ac:dyDescent="0.55000000000000004">
      <c r="A308" s="84" t="s">
        <v>2</v>
      </c>
      <c r="B308" s="7" t="s">
        <v>3</v>
      </c>
      <c r="C308" s="7" t="s">
        <v>4</v>
      </c>
      <c r="D308" s="7" t="s">
        <v>5</v>
      </c>
      <c r="E308" s="3" t="s">
        <v>6</v>
      </c>
      <c r="F308" s="84" t="s">
        <v>7</v>
      </c>
    </row>
    <row r="309" spans="1:6" ht="48" x14ac:dyDescent="0.55000000000000004">
      <c r="A309" s="137">
        <v>1</v>
      </c>
      <c r="B309" s="11" t="s">
        <v>873</v>
      </c>
      <c r="C309" s="88">
        <v>2</v>
      </c>
      <c r="D309" s="88" t="s">
        <v>704</v>
      </c>
      <c r="E309" s="88">
        <v>110</v>
      </c>
      <c r="F309" s="142">
        <v>220</v>
      </c>
    </row>
    <row r="310" spans="1:6" x14ac:dyDescent="0.55000000000000004">
      <c r="A310" s="86">
        <v>2</v>
      </c>
      <c r="B310" s="11" t="s">
        <v>94</v>
      </c>
      <c r="C310" s="88">
        <v>2</v>
      </c>
      <c r="D310" s="88" t="s">
        <v>20</v>
      </c>
      <c r="E310" s="88">
        <v>15</v>
      </c>
      <c r="F310" s="5">
        <f t="shared" ref="F310" si="15">C310*E310</f>
        <v>30</v>
      </c>
    </row>
    <row r="311" spans="1:6" x14ac:dyDescent="0.55000000000000004">
      <c r="A311" s="344" t="s">
        <v>8</v>
      </c>
      <c r="B311" s="344"/>
      <c r="C311" s="344"/>
      <c r="D311" s="344"/>
      <c r="E311" s="344"/>
      <c r="F311" s="5">
        <f>SUM(F309:F310)</f>
        <v>250</v>
      </c>
    </row>
    <row r="314" spans="1:6" x14ac:dyDescent="0.55000000000000004">
      <c r="A314" s="358" t="s">
        <v>1084</v>
      </c>
      <c r="B314" s="358"/>
      <c r="C314" s="358"/>
      <c r="D314" s="358"/>
      <c r="E314" s="358"/>
      <c r="F314" s="358"/>
    </row>
    <row r="315" spans="1:6" x14ac:dyDescent="0.55000000000000004">
      <c r="A315" s="84" t="s">
        <v>2</v>
      </c>
      <c r="B315" s="7" t="s">
        <v>3</v>
      </c>
      <c r="C315" s="7" t="s">
        <v>4</v>
      </c>
      <c r="D315" s="7" t="s">
        <v>5</v>
      </c>
      <c r="E315" s="3" t="s">
        <v>6</v>
      </c>
      <c r="F315" s="84" t="s">
        <v>7</v>
      </c>
    </row>
    <row r="316" spans="1:6" x14ac:dyDescent="0.55000000000000004">
      <c r="A316" s="86">
        <v>1</v>
      </c>
      <c r="B316" s="11" t="s">
        <v>705</v>
      </c>
      <c r="C316" s="88">
        <v>10</v>
      </c>
      <c r="D316" s="88" t="s">
        <v>45</v>
      </c>
      <c r="E316" s="88">
        <v>500</v>
      </c>
      <c r="F316" s="87">
        <f>C316*E316</f>
        <v>5000</v>
      </c>
    </row>
    <row r="317" spans="1:6" ht="48" x14ac:dyDescent="0.55000000000000004">
      <c r="A317" s="137">
        <v>2</v>
      </c>
      <c r="B317" s="11" t="s">
        <v>706</v>
      </c>
      <c r="C317" s="88">
        <v>50</v>
      </c>
      <c r="D317" s="88" t="s">
        <v>23</v>
      </c>
      <c r="E317" s="88">
        <v>120</v>
      </c>
      <c r="F317" s="135">
        <f t="shared" ref="F317:F318" si="16">C317*E317</f>
        <v>6000</v>
      </c>
    </row>
    <row r="318" spans="1:6" x14ac:dyDescent="0.55000000000000004">
      <c r="A318" s="86">
        <v>3</v>
      </c>
      <c r="B318" s="11" t="s">
        <v>707</v>
      </c>
      <c r="C318" s="88">
        <v>25</v>
      </c>
      <c r="D318" s="88" t="s">
        <v>23</v>
      </c>
      <c r="E318" s="88">
        <v>120</v>
      </c>
      <c r="F318" s="87">
        <f t="shared" si="16"/>
        <v>3000</v>
      </c>
    </row>
    <row r="319" spans="1:6" x14ac:dyDescent="0.55000000000000004">
      <c r="A319" s="344" t="s">
        <v>8</v>
      </c>
      <c r="B319" s="344"/>
      <c r="C319" s="344"/>
      <c r="D319" s="344"/>
      <c r="E319" s="344"/>
      <c r="F319" s="87">
        <f>SUM(F316:F318)</f>
        <v>14000</v>
      </c>
    </row>
    <row r="322" spans="1:6" x14ac:dyDescent="0.55000000000000004">
      <c r="A322" s="358" t="s">
        <v>1085</v>
      </c>
      <c r="B322" s="358"/>
      <c r="C322" s="358"/>
      <c r="D322" s="358"/>
      <c r="E322" s="358"/>
      <c r="F322" s="358"/>
    </row>
    <row r="323" spans="1:6" x14ac:dyDescent="0.55000000000000004">
      <c r="A323" s="84" t="s">
        <v>2</v>
      </c>
      <c r="B323" s="7" t="s">
        <v>3</v>
      </c>
      <c r="C323" s="7" t="s">
        <v>4</v>
      </c>
      <c r="D323" s="7" t="s">
        <v>5</v>
      </c>
      <c r="E323" s="3" t="s">
        <v>6</v>
      </c>
      <c r="F323" s="84" t="s">
        <v>7</v>
      </c>
    </row>
    <row r="324" spans="1:6" ht="48" x14ac:dyDescent="0.55000000000000004">
      <c r="A324" s="137">
        <v>1</v>
      </c>
      <c r="B324" s="89" t="s">
        <v>708</v>
      </c>
      <c r="C324" s="85">
        <v>2</v>
      </c>
      <c r="D324" s="85" t="s">
        <v>18</v>
      </c>
      <c r="E324" s="85">
        <v>105</v>
      </c>
      <c r="F324" s="142">
        <f>C324*E324</f>
        <v>210</v>
      </c>
    </row>
    <row r="325" spans="1:6" ht="48" x14ac:dyDescent="0.55000000000000004">
      <c r="A325" s="302">
        <v>2</v>
      </c>
      <c r="B325" s="291" t="s">
        <v>1031</v>
      </c>
      <c r="C325" s="292">
        <v>2</v>
      </c>
      <c r="D325" s="296" t="s">
        <v>704</v>
      </c>
      <c r="E325" s="296">
        <v>110</v>
      </c>
      <c r="F325" s="307">
        <f>C325*E325</f>
        <v>220</v>
      </c>
    </row>
    <row r="326" spans="1:6" x14ac:dyDescent="0.55000000000000004">
      <c r="A326" s="290">
        <v>3</v>
      </c>
      <c r="B326" s="291" t="s">
        <v>94</v>
      </c>
      <c r="C326" s="296">
        <v>6</v>
      </c>
      <c r="D326" s="296" t="s">
        <v>20</v>
      </c>
      <c r="E326" s="296">
        <v>15</v>
      </c>
      <c r="F326" s="301">
        <f>C326*E326</f>
        <v>90</v>
      </c>
    </row>
    <row r="327" spans="1:6" x14ac:dyDescent="0.55000000000000004">
      <c r="A327" s="344" t="s">
        <v>8</v>
      </c>
      <c r="B327" s="344"/>
      <c r="C327" s="344"/>
      <c r="D327" s="344"/>
      <c r="E327" s="344"/>
      <c r="F327" s="5">
        <f>SUM(F324:F326)</f>
        <v>520</v>
      </c>
    </row>
    <row r="330" spans="1:6" x14ac:dyDescent="0.55000000000000004">
      <c r="A330" s="358" t="s">
        <v>709</v>
      </c>
      <c r="B330" s="358"/>
      <c r="C330" s="358"/>
      <c r="D330" s="358"/>
      <c r="E330" s="358"/>
      <c r="F330" s="358"/>
    </row>
    <row r="331" spans="1:6" x14ac:dyDescent="0.55000000000000004">
      <c r="A331" s="84" t="s">
        <v>2</v>
      </c>
      <c r="B331" s="7" t="s">
        <v>3</v>
      </c>
      <c r="C331" s="7" t="s">
        <v>4</v>
      </c>
      <c r="D331" s="7" t="s">
        <v>5</v>
      </c>
      <c r="E331" s="3" t="s">
        <v>6</v>
      </c>
      <c r="F331" s="84" t="s">
        <v>7</v>
      </c>
    </row>
    <row r="332" spans="1:6" x14ac:dyDescent="0.55000000000000004">
      <c r="A332" s="86">
        <v>1</v>
      </c>
      <c r="B332" s="89" t="s">
        <v>710</v>
      </c>
      <c r="C332" s="85">
        <v>4</v>
      </c>
      <c r="D332" s="96" t="s">
        <v>720</v>
      </c>
      <c r="E332" s="85">
        <v>200</v>
      </c>
      <c r="F332" s="118">
        <f t="shared" ref="F332:F342" si="17">C332*E332</f>
        <v>800</v>
      </c>
    </row>
    <row r="333" spans="1:6" x14ac:dyDescent="0.55000000000000004">
      <c r="A333" s="86">
        <v>2</v>
      </c>
      <c r="B333" s="89" t="s">
        <v>711</v>
      </c>
      <c r="C333" s="85">
        <v>1</v>
      </c>
      <c r="D333" s="96" t="s">
        <v>721</v>
      </c>
      <c r="E333" s="85">
        <v>140</v>
      </c>
      <c r="F333" s="118">
        <f t="shared" si="17"/>
        <v>140</v>
      </c>
    </row>
    <row r="334" spans="1:6" x14ac:dyDescent="0.55000000000000004">
      <c r="A334" s="119">
        <v>3</v>
      </c>
      <c r="B334" s="89" t="s">
        <v>712</v>
      </c>
      <c r="C334" s="85">
        <v>10</v>
      </c>
      <c r="D334" s="96" t="s">
        <v>722</v>
      </c>
      <c r="E334" s="85">
        <v>10</v>
      </c>
      <c r="F334" s="118">
        <f t="shared" si="17"/>
        <v>100</v>
      </c>
    </row>
    <row r="335" spans="1:6" x14ac:dyDescent="0.55000000000000004">
      <c r="A335" s="119">
        <v>4</v>
      </c>
      <c r="B335" s="89" t="s">
        <v>713</v>
      </c>
      <c r="C335" s="85">
        <v>2</v>
      </c>
      <c r="D335" s="96" t="s">
        <v>179</v>
      </c>
      <c r="E335" s="85">
        <v>120</v>
      </c>
      <c r="F335" s="118">
        <f t="shared" si="17"/>
        <v>240</v>
      </c>
    </row>
    <row r="336" spans="1:6" x14ac:dyDescent="0.55000000000000004">
      <c r="A336" s="119">
        <v>5</v>
      </c>
      <c r="B336" s="89" t="s">
        <v>714</v>
      </c>
      <c r="C336" s="85">
        <v>10</v>
      </c>
      <c r="D336" s="96" t="s">
        <v>179</v>
      </c>
      <c r="E336" s="85">
        <v>15</v>
      </c>
      <c r="F336" s="118">
        <f t="shared" si="17"/>
        <v>150</v>
      </c>
    </row>
    <row r="337" spans="1:6" x14ac:dyDescent="0.55000000000000004">
      <c r="A337" s="119">
        <v>6</v>
      </c>
      <c r="B337" s="89" t="s">
        <v>715</v>
      </c>
      <c r="C337" s="85">
        <v>4</v>
      </c>
      <c r="D337" s="96" t="s">
        <v>580</v>
      </c>
      <c r="E337" s="85">
        <v>50</v>
      </c>
      <c r="F337" s="118">
        <f t="shared" si="17"/>
        <v>200</v>
      </c>
    </row>
    <row r="338" spans="1:6" x14ac:dyDescent="0.55000000000000004">
      <c r="A338" s="119">
        <v>7</v>
      </c>
      <c r="B338" s="89" t="s">
        <v>716</v>
      </c>
      <c r="C338" s="85">
        <v>10</v>
      </c>
      <c r="D338" s="96" t="s">
        <v>187</v>
      </c>
      <c r="E338" s="85">
        <v>25</v>
      </c>
      <c r="F338" s="118">
        <f t="shared" si="17"/>
        <v>250</v>
      </c>
    </row>
    <row r="339" spans="1:6" x14ac:dyDescent="0.55000000000000004">
      <c r="A339" s="119">
        <v>8</v>
      </c>
      <c r="B339" s="89" t="s">
        <v>717</v>
      </c>
      <c r="C339" s="85">
        <v>10</v>
      </c>
      <c r="D339" s="96" t="s">
        <v>184</v>
      </c>
      <c r="E339" s="85">
        <v>20</v>
      </c>
      <c r="F339" s="118">
        <f t="shared" si="17"/>
        <v>200</v>
      </c>
    </row>
    <row r="340" spans="1:6" x14ac:dyDescent="0.55000000000000004">
      <c r="A340" s="119">
        <v>9</v>
      </c>
      <c r="B340" s="89" t="s">
        <v>718</v>
      </c>
      <c r="C340" s="85">
        <v>3</v>
      </c>
      <c r="D340" s="96" t="s">
        <v>182</v>
      </c>
      <c r="E340" s="85">
        <v>100</v>
      </c>
      <c r="F340" s="118">
        <f t="shared" si="17"/>
        <v>300</v>
      </c>
    </row>
    <row r="341" spans="1:6" x14ac:dyDescent="0.55000000000000004">
      <c r="A341" s="119">
        <v>10</v>
      </c>
      <c r="B341" s="89" t="s">
        <v>719</v>
      </c>
      <c r="C341" s="85">
        <v>2</v>
      </c>
      <c r="D341" s="96" t="s">
        <v>186</v>
      </c>
      <c r="E341" s="85">
        <v>100</v>
      </c>
      <c r="F341" s="118">
        <f t="shared" si="17"/>
        <v>200</v>
      </c>
    </row>
    <row r="342" spans="1:6" x14ac:dyDescent="0.55000000000000004">
      <c r="A342" s="119">
        <v>11</v>
      </c>
      <c r="B342" s="89" t="s">
        <v>874</v>
      </c>
      <c r="C342" s="85">
        <v>5</v>
      </c>
      <c r="D342" s="96" t="s">
        <v>185</v>
      </c>
      <c r="E342" s="85">
        <v>18</v>
      </c>
      <c r="F342" s="118">
        <f t="shared" si="17"/>
        <v>90</v>
      </c>
    </row>
    <row r="343" spans="1:6" x14ac:dyDescent="0.55000000000000004">
      <c r="A343" s="344" t="s">
        <v>8</v>
      </c>
      <c r="B343" s="344"/>
      <c r="C343" s="344"/>
      <c r="D343" s="344"/>
      <c r="E343" s="344"/>
      <c r="F343" s="118">
        <f>SUM(F332:F342)</f>
        <v>2670</v>
      </c>
    </row>
    <row r="346" spans="1:6" x14ac:dyDescent="0.55000000000000004">
      <c r="A346" s="358" t="s">
        <v>723</v>
      </c>
      <c r="B346" s="358"/>
      <c r="C346" s="358"/>
      <c r="D346" s="358"/>
      <c r="E346" s="358"/>
      <c r="F346" s="358"/>
    </row>
    <row r="347" spans="1:6" x14ac:dyDescent="0.55000000000000004">
      <c r="A347" s="84" t="s">
        <v>2</v>
      </c>
      <c r="B347" s="7" t="s">
        <v>3</v>
      </c>
      <c r="C347" s="7" t="s">
        <v>4</v>
      </c>
      <c r="D347" s="7" t="s">
        <v>5</v>
      </c>
      <c r="E347" s="3" t="s">
        <v>6</v>
      </c>
      <c r="F347" s="84" t="s">
        <v>7</v>
      </c>
    </row>
    <row r="348" spans="1:6" ht="46.5" x14ac:dyDescent="0.55000000000000004">
      <c r="A348" s="137">
        <v>1</v>
      </c>
      <c r="B348" s="34" t="s">
        <v>724</v>
      </c>
      <c r="C348" s="97">
        <v>2</v>
      </c>
      <c r="D348" s="97" t="s">
        <v>20</v>
      </c>
      <c r="E348" s="97">
        <v>100</v>
      </c>
      <c r="F348" s="118">
        <f>C348*E348</f>
        <v>200</v>
      </c>
    </row>
    <row r="349" spans="1:6" x14ac:dyDescent="0.55000000000000004">
      <c r="A349" s="137">
        <v>2</v>
      </c>
      <c r="B349" s="34" t="s">
        <v>725</v>
      </c>
      <c r="C349" s="96">
        <v>10</v>
      </c>
      <c r="D349" s="96" t="s">
        <v>48</v>
      </c>
      <c r="E349" s="96">
        <v>30</v>
      </c>
      <c r="F349" s="118">
        <f t="shared" ref="F349:F352" si="18">C349*E349</f>
        <v>300</v>
      </c>
    </row>
    <row r="350" spans="1:6" ht="48" x14ac:dyDescent="0.55000000000000004">
      <c r="A350" s="282">
        <v>3</v>
      </c>
      <c r="B350" s="98" t="s">
        <v>726</v>
      </c>
      <c r="C350" s="96">
        <v>5</v>
      </c>
      <c r="D350" s="96" t="s">
        <v>20</v>
      </c>
      <c r="E350" s="96">
        <v>15</v>
      </c>
      <c r="F350" s="146">
        <f t="shared" si="18"/>
        <v>75</v>
      </c>
    </row>
    <row r="351" spans="1:6" x14ac:dyDescent="0.55000000000000004">
      <c r="A351" s="282">
        <v>4</v>
      </c>
      <c r="B351" s="51" t="s">
        <v>727</v>
      </c>
      <c r="C351" s="99">
        <v>10</v>
      </c>
      <c r="D351" s="99" t="s">
        <v>35</v>
      </c>
      <c r="E351" s="99">
        <v>12</v>
      </c>
      <c r="F351" s="118">
        <f t="shared" si="18"/>
        <v>120</v>
      </c>
    </row>
    <row r="352" spans="1:6" ht="48" x14ac:dyDescent="0.55000000000000004">
      <c r="A352" s="282">
        <v>5</v>
      </c>
      <c r="B352" s="98" t="s">
        <v>728</v>
      </c>
      <c r="C352" s="96">
        <v>1</v>
      </c>
      <c r="D352" s="96" t="s">
        <v>48</v>
      </c>
      <c r="E352" s="96">
        <v>96</v>
      </c>
      <c r="F352" s="146">
        <f t="shared" si="18"/>
        <v>96</v>
      </c>
    </row>
    <row r="353" spans="1:6" x14ac:dyDescent="0.55000000000000004">
      <c r="A353" s="344" t="s">
        <v>8</v>
      </c>
      <c r="B353" s="344"/>
      <c r="C353" s="344"/>
      <c r="D353" s="344"/>
      <c r="E353" s="344"/>
      <c r="F353" s="118">
        <f>SUM(F348:F352)</f>
        <v>791</v>
      </c>
    </row>
    <row r="356" spans="1:6" x14ac:dyDescent="0.55000000000000004">
      <c r="A356" s="358" t="s">
        <v>1081</v>
      </c>
      <c r="B356" s="358"/>
      <c r="C356" s="358"/>
      <c r="D356" s="358"/>
      <c r="E356" s="358"/>
      <c r="F356" s="358"/>
    </row>
    <row r="357" spans="1:6" x14ac:dyDescent="0.55000000000000004">
      <c r="A357" s="84" t="s">
        <v>2</v>
      </c>
      <c r="B357" s="7" t="s">
        <v>3</v>
      </c>
      <c r="C357" s="7" t="s">
        <v>4</v>
      </c>
      <c r="D357" s="7" t="s">
        <v>5</v>
      </c>
      <c r="E357" s="3" t="s">
        <v>6</v>
      </c>
      <c r="F357" s="84" t="s">
        <v>7</v>
      </c>
    </row>
    <row r="358" spans="1:6" x14ac:dyDescent="0.55000000000000004">
      <c r="A358" s="95">
        <v>1</v>
      </c>
      <c r="B358" s="11" t="s">
        <v>729</v>
      </c>
      <c r="C358" s="97">
        <v>1</v>
      </c>
      <c r="D358" s="97" t="s">
        <v>25</v>
      </c>
      <c r="E358" s="97">
        <v>70</v>
      </c>
      <c r="F358" s="118">
        <f>C358*E358</f>
        <v>70</v>
      </c>
    </row>
    <row r="359" spans="1:6" x14ac:dyDescent="0.55000000000000004">
      <c r="A359" s="95">
        <v>2</v>
      </c>
      <c r="B359" s="45" t="s">
        <v>730</v>
      </c>
      <c r="C359" s="46">
        <v>1</v>
      </c>
      <c r="D359" s="46" t="s">
        <v>25</v>
      </c>
      <c r="E359" s="46">
        <v>170</v>
      </c>
      <c r="F359" s="118">
        <f t="shared" ref="F359:F372" si="19">C359*E359</f>
        <v>170</v>
      </c>
    </row>
    <row r="360" spans="1:6" x14ac:dyDescent="0.55000000000000004">
      <c r="A360" s="95">
        <v>3</v>
      </c>
      <c r="B360" s="11" t="s">
        <v>731</v>
      </c>
      <c r="C360" s="97">
        <v>1</v>
      </c>
      <c r="D360" s="97" t="s">
        <v>25</v>
      </c>
      <c r="E360" s="97">
        <v>45</v>
      </c>
      <c r="F360" s="118">
        <f t="shared" si="19"/>
        <v>45</v>
      </c>
    </row>
    <row r="361" spans="1:6" x14ac:dyDescent="0.55000000000000004">
      <c r="A361" s="95">
        <v>4</v>
      </c>
      <c r="B361" s="11" t="s">
        <v>732</v>
      </c>
      <c r="C361" s="97">
        <v>1</v>
      </c>
      <c r="D361" s="122" t="s">
        <v>25</v>
      </c>
      <c r="E361" s="97">
        <v>180</v>
      </c>
      <c r="F361" s="118">
        <f t="shared" si="19"/>
        <v>180</v>
      </c>
    </row>
    <row r="362" spans="1:6" x14ac:dyDescent="0.55000000000000004">
      <c r="A362" s="95">
        <v>5</v>
      </c>
      <c r="B362" s="11" t="s">
        <v>733</v>
      </c>
      <c r="C362" s="97">
        <v>1</v>
      </c>
      <c r="D362" s="97" t="s">
        <v>20</v>
      </c>
      <c r="E362" s="97">
        <v>160</v>
      </c>
      <c r="F362" s="118">
        <f t="shared" si="19"/>
        <v>160</v>
      </c>
    </row>
    <row r="363" spans="1:6" x14ac:dyDescent="0.55000000000000004">
      <c r="A363" s="95">
        <v>6</v>
      </c>
      <c r="B363" s="11" t="s">
        <v>734</v>
      </c>
      <c r="C363" s="97">
        <v>1</v>
      </c>
      <c r="D363" s="122" t="s">
        <v>20</v>
      </c>
      <c r="E363" s="97">
        <v>70</v>
      </c>
      <c r="F363" s="118">
        <f t="shared" si="19"/>
        <v>70</v>
      </c>
    </row>
    <row r="364" spans="1:6" x14ac:dyDescent="0.55000000000000004">
      <c r="A364" s="95">
        <v>7</v>
      </c>
      <c r="B364" s="11" t="s">
        <v>735</v>
      </c>
      <c r="C364" s="97">
        <v>1</v>
      </c>
      <c r="D364" s="122" t="s">
        <v>25</v>
      </c>
      <c r="E364" s="97">
        <v>150</v>
      </c>
      <c r="F364" s="118">
        <f t="shared" si="19"/>
        <v>150</v>
      </c>
    </row>
    <row r="365" spans="1:6" x14ac:dyDescent="0.55000000000000004">
      <c r="A365" s="95">
        <v>8</v>
      </c>
      <c r="B365" s="11" t="s">
        <v>736</v>
      </c>
      <c r="C365" s="97">
        <v>1</v>
      </c>
      <c r="D365" s="122" t="s">
        <v>20</v>
      </c>
      <c r="E365" s="97">
        <v>50</v>
      </c>
      <c r="F365" s="118">
        <f t="shared" si="19"/>
        <v>50</v>
      </c>
    </row>
    <row r="366" spans="1:6" x14ac:dyDescent="0.55000000000000004">
      <c r="A366" s="95">
        <v>9</v>
      </c>
      <c r="B366" s="11" t="s">
        <v>737</v>
      </c>
      <c r="C366" s="97">
        <v>1</v>
      </c>
      <c r="D366" s="97" t="s">
        <v>96</v>
      </c>
      <c r="E366" s="97">
        <v>280</v>
      </c>
      <c r="F366" s="118">
        <f t="shared" si="19"/>
        <v>280</v>
      </c>
    </row>
    <row r="367" spans="1:6" x14ac:dyDescent="0.55000000000000004">
      <c r="A367" s="95">
        <v>10</v>
      </c>
      <c r="B367" s="11" t="s">
        <v>738</v>
      </c>
      <c r="C367" s="97">
        <v>3</v>
      </c>
      <c r="D367" s="97" t="s">
        <v>48</v>
      </c>
      <c r="E367" s="97">
        <v>65</v>
      </c>
      <c r="F367" s="118">
        <f t="shared" si="19"/>
        <v>195</v>
      </c>
    </row>
    <row r="368" spans="1:6" x14ac:dyDescent="0.55000000000000004">
      <c r="A368" s="95">
        <v>11</v>
      </c>
      <c r="B368" s="11" t="s">
        <v>739</v>
      </c>
      <c r="C368" s="97">
        <v>3</v>
      </c>
      <c r="D368" s="122" t="s">
        <v>48</v>
      </c>
      <c r="E368" s="97">
        <v>65</v>
      </c>
      <c r="F368" s="118">
        <f t="shared" si="19"/>
        <v>195</v>
      </c>
    </row>
    <row r="369" spans="1:6" x14ac:dyDescent="0.55000000000000004">
      <c r="A369" s="95">
        <v>12</v>
      </c>
      <c r="B369" s="11" t="s">
        <v>740</v>
      </c>
      <c r="C369" s="97">
        <v>2</v>
      </c>
      <c r="D369" s="122" t="s">
        <v>48</v>
      </c>
      <c r="E369" s="97">
        <v>590</v>
      </c>
      <c r="F369" s="118">
        <f t="shared" si="19"/>
        <v>1180</v>
      </c>
    </row>
    <row r="370" spans="1:6" x14ac:dyDescent="0.55000000000000004">
      <c r="A370" s="95">
        <v>13</v>
      </c>
      <c r="B370" s="11" t="s">
        <v>741</v>
      </c>
      <c r="C370" s="97">
        <v>1</v>
      </c>
      <c r="D370" s="122" t="s">
        <v>25</v>
      </c>
      <c r="E370" s="97">
        <v>46</v>
      </c>
      <c r="F370" s="118">
        <f t="shared" si="19"/>
        <v>46</v>
      </c>
    </row>
    <row r="371" spans="1:6" x14ac:dyDescent="0.55000000000000004">
      <c r="A371" s="95">
        <v>14</v>
      </c>
      <c r="B371" s="11" t="s">
        <v>742</v>
      </c>
      <c r="C371" s="97">
        <v>1</v>
      </c>
      <c r="D371" s="122" t="s">
        <v>25</v>
      </c>
      <c r="E371" s="97">
        <v>120</v>
      </c>
      <c r="F371" s="118">
        <f t="shared" si="19"/>
        <v>120</v>
      </c>
    </row>
    <row r="372" spans="1:6" x14ac:dyDescent="0.55000000000000004">
      <c r="A372" s="95">
        <v>15</v>
      </c>
      <c r="B372" s="11" t="s">
        <v>743</v>
      </c>
      <c r="C372" s="97">
        <v>2</v>
      </c>
      <c r="D372" s="122" t="s">
        <v>48</v>
      </c>
      <c r="E372" s="97">
        <v>320</v>
      </c>
      <c r="F372" s="118">
        <f t="shared" si="19"/>
        <v>640</v>
      </c>
    </row>
    <row r="373" spans="1:6" x14ac:dyDescent="0.55000000000000004">
      <c r="A373" s="344" t="s">
        <v>8</v>
      </c>
      <c r="B373" s="344"/>
      <c r="C373" s="344"/>
      <c r="D373" s="344"/>
      <c r="E373" s="344"/>
      <c r="F373" s="118">
        <f>SUM(F358:F372)</f>
        <v>3551</v>
      </c>
    </row>
    <row r="376" spans="1:6" x14ac:dyDescent="0.55000000000000004">
      <c r="A376" s="358" t="s">
        <v>1086</v>
      </c>
      <c r="B376" s="358"/>
      <c r="C376" s="358"/>
      <c r="D376" s="358"/>
      <c r="E376" s="358"/>
      <c r="F376" s="358"/>
    </row>
    <row r="377" spans="1:6" x14ac:dyDescent="0.55000000000000004">
      <c r="A377" s="84" t="s">
        <v>2</v>
      </c>
      <c r="B377" s="7" t="s">
        <v>3</v>
      </c>
      <c r="C377" s="7" t="s">
        <v>4</v>
      </c>
      <c r="D377" s="7" t="s">
        <v>5</v>
      </c>
      <c r="E377" s="3" t="s">
        <v>6</v>
      </c>
      <c r="F377" s="84" t="s">
        <v>7</v>
      </c>
    </row>
    <row r="378" spans="1:6" x14ac:dyDescent="0.55000000000000004">
      <c r="A378" s="100">
        <v>1</v>
      </c>
      <c r="B378" s="43" t="s">
        <v>744</v>
      </c>
      <c r="C378" s="44">
        <v>2</v>
      </c>
      <c r="D378" s="44" t="s">
        <v>45</v>
      </c>
      <c r="E378" s="44">
        <v>650</v>
      </c>
      <c r="F378" s="118">
        <f>C378*E378</f>
        <v>1300</v>
      </c>
    </row>
    <row r="379" spans="1:6" x14ac:dyDescent="0.55000000000000004">
      <c r="A379" s="100">
        <v>2</v>
      </c>
      <c r="B379" s="43" t="s">
        <v>745</v>
      </c>
      <c r="C379" s="44">
        <v>1</v>
      </c>
      <c r="D379" s="44" t="s">
        <v>63</v>
      </c>
      <c r="E379" s="44">
        <v>950</v>
      </c>
      <c r="F379" s="118">
        <f t="shared" ref="F379:F402" si="20">C379*E379</f>
        <v>950</v>
      </c>
    </row>
    <row r="380" spans="1:6" x14ac:dyDescent="0.55000000000000004">
      <c r="A380" s="100">
        <v>3</v>
      </c>
      <c r="B380" s="43" t="s">
        <v>746</v>
      </c>
      <c r="C380" s="44">
        <v>2</v>
      </c>
      <c r="D380" s="44" t="s">
        <v>63</v>
      </c>
      <c r="E380" s="44">
        <v>210</v>
      </c>
      <c r="F380" s="118">
        <f t="shared" si="20"/>
        <v>420</v>
      </c>
    </row>
    <row r="381" spans="1:6" x14ac:dyDescent="0.55000000000000004">
      <c r="A381" s="100">
        <v>4</v>
      </c>
      <c r="B381" s="43" t="s">
        <v>747</v>
      </c>
      <c r="C381" s="44">
        <v>1</v>
      </c>
      <c r="D381" s="44" t="s">
        <v>63</v>
      </c>
      <c r="E381" s="44">
        <v>550</v>
      </c>
      <c r="F381" s="118">
        <f t="shared" si="20"/>
        <v>550</v>
      </c>
    </row>
    <row r="382" spans="1:6" x14ac:dyDescent="0.55000000000000004">
      <c r="A382" s="100">
        <v>5</v>
      </c>
      <c r="B382" s="43" t="s">
        <v>748</v>
      </c>
      <c r="C382" s="44">
        <v>1</v>
      </c>
      <c r="D382" s="44" t="s">
        <v>63</v>
      </c>
      <c r="E382" s="44">
        <v>790</v>
      </c>
      <c r="F382" s="118">
        <f t="shared" si="20"/>
        <v>790</v>
      </c>
    </row>
    <row r="383" spans="1:6" x14ac:dyDescent="0.55000000000000004">
      <c r="A383" s="100">
        <v>6</v>
      </c>
      <c r="B383" s="43" t="s">
        <v>749</v>
      </c>
      <c r="C383" s="44">
        <v>12</v>
      </c>
      <c r="D383" s="44" t="s">
        <v>63</v>
      </c>
      <c r="E383" s="44">
        <v>40</v>
      </c>
      <c r="F383" s="118">
        <f t="shared" si="20"/>
        <v>480</v>
      </c>
    </row>
    <row r="384" spans="1:6" x14ac:dyDescent="0.55000000000000004">
      <c r="A384" s="100">
        <v>7</v>
      </c>
      <c r="B384" s="43" t="s">
        <v>750</v>
      </c>
      <c r="C384" s="44">
        <v>2</v>
      </c>
      <c r="D384" s="44" t="s">
        <v>45</v>
      </c>
      <c r="E384" s="44">
        <v>250</v>
      </c>
      <c r="F384" s="118">
        <f t="shared" si="20"/>
        <v>500</v>
      </c>
    </row>
    <row r="385" spans="1:6" x14ac:dyDescent="0.55000000000000004">
      <c r="A385" s="100">
        <v>8</v>
      </c>
      <c r="B385" s="43" t="s">
        <v>751</v>
      </c>
      <c r="C385" s="44">
        <v>2</v>
      </c>
      <c r="D385" s="44" t="s">
        <v>45</v>
      </c>
      <c r="E385" s="44">
        <v>480</v>
      </c>
      <c r="F385" s="118">
        <f t="shared" si="20"/>
        <v>960</v>
      </c>
    </row>
    <row r="386" spans="1:6" x14ac:dyDescent="0.55000000000000004">
      <c r="A386" s="100">
        <v>9</v>
      </c>
      <c r="B386" s="43" t="s">
        <v>752</v>
      </c>
      <c r="C386" s="44">
        <v>6</v>
      </c>
      <c r="D386" s="44" t="s">
        <v>63</v>
      </c>
      <c r="E386" s="44">
        <v>180</v>
      </c>
      <c r="F386" s="118">
        <f t="shared" si="20"/>
        <v>1080</v>
      </c>
    </row>
    <row r="387" spans="1:6" x14ac:dyDescent="0.55000000000000004">
      <c r="A387" s="100">
        <v>10</v>
      </c>
      <c r="B387" s="43" t="s">
        <v>753</v>
      </c>
      <c r="C387" s="44">
        <v>3</v>
      </c>
      <c r="D387" s="44" t="s">
        <v>133</v>
      </c>
      <c r="E387" s="44">
        <v>410</v>
      </c>
      <c r="F387" s="118">
        <f t="shared" si="20"/>
        <v>1230</v>
      </c>
    </row>
    <row r="388" spans="1:6" x14ac:dyDescent="0.55000000000000004">
      <c r="A388" s="100">
        <v>11</v>
      </c>
      <c r="B388" s="43" t="s">
        <v>754</v>
      </c>
      <c r="C388" s="44">
        <v>1</v>
      </c>
      <c r="D388" s="44" t="s">
        <v>63</v>
      </c>
      <c r="E388" s="73">
        <v>1500</v>
      </c>
      <c r="F388" s="118">
        <f t="shared" si="20"/>
        <v>1500</v>
      </c>
    </row>
    <row r="389" spans="1:6" x14ac:dyDescent="0.55000000000000004">
      <c r="A389" s="100">
        <v>12</v>
      </c>
      <c r="B389" s="43" t="s">
        <v>755</v>
      </c>
      <c r="C389" s="44">
        <v>3</v>
      </c>
      <c r="D389" s="44" t="s">
        <v>63</v>
      </c>
      <c r="E389" s="44">
        <v>650</v>
      </c>
      <c r="F389" s="118">
        <f t="shared" si="20"/>
        <v>1950</v>
      </c>
    </row>
    <row r="390" spans="1:6" x14ac:dyDescent="0.55000000000000004">
      <c r="A390" s="100">
        <v>13</v>
      </c>
      <c r="B390" s="108" t="s">
        <v>756</v>
      </c>
      <c r="C390" s="109">
        <v>2</v>
      </c>
      <c r="D390" s="44" t="s">
        <v>63</v>
      </c>
      <c r="E390" s="109">
        <v>690</v>
      </c>
      <c r="F390" s="118">
        <f t="shared" si="20"/>
        <v>1380</v>
      </c>
    </row>
    <row r="391" spans="1:6" x14ac:dyDescent="0.55000000000000004">
      <c r="A391" s="100">
        <v>14</v>
      </c>
      <c r="B391" s="43" t="s">
        <v>757</v>
      </c>
      <c r="C391" s="44">
        <v>1</v>
      </c>
      <c r="D391" s="44" t="s">
        <v>63</v>
      </c>
      <c r="E391" s="44">
        <v>800</v>
      </c>
      <c r="F391" s="118">
        <f t="shared" si="20"/>
        <v>800</v>
      </c>
    </row>
    <row r="392" spans="1:6" x14ac:dyDescent="0.55000000000000004">
      <c r="A392" s="100">
        <v>15</v>
      </c>
      <c r="B392" s="43" t="s">
        <v>758</v>
      </c>
      <c r="C392" s="44">
        <v>1</v>
      </c>
      <c r="D392" s="44" t="s">
        <v>63</v>
      </c>
      <c r="E392" s="73">
        <v>2780</v>
      </c>
      <c r="F392" s="118">
        <f t="shared" si="20"/>
        <v>2780</v>
      </c>
    </row>
    <row r="393" spans="1:6" x14ac:dyDescent="0.55000000000000004">
      <c r="A393" s="100">
        <v>16</v>
      </c>
      <c r="B393" s="43" t="s">
        <v>759</v>
      </c>
      <c r="C393" s="44">
        <v>6</v>
      </c>
      <c r="D393" s="44" t="s">
        <v>45</v>
      </c>
      <c r="E393" s="44">
        <v>40</v>
      </c>
      <c r="F393" s="118">
        <f t="shared" si="20"/>
        <v>240</v>
      </c>
    </row>
    <row r="394" spans="1:6" x14ac:dyDescent="0.55000000000000004">
      <c r="A394" s="100">
        <v>17</v>
      </c>
      <c r="B394" s="43" t="s">
        <v>760</v>
      </c>
      <c r="C394" s="44">
        <v>1</v>
      </c>
      <c r="D394" s="44" t="s">
        <v>45</v>
      </c>
      <c r="E394" s="44">
        <v>500</v>
      </c>
      <c r="F394" s="118">
        <f t="shared" si="20"/>
        <v>500</v>
      </c>
    </row>
    <row r="395" spans="1:6" x14ac:dyDescent="0.55000000000000004">
      <c r="A395" s="100">
        <v>18</v>
      </c>
      <c r="B395" s="43" t="s">
        <v>761</v>
      </c>
      <c r="C395" s="44">
        <v>20</v>
      </c>
      <c r="D395" s="44" t="s">
        <v>45</v>
      </c>
      <c r="E395" s="44">
        <v>50</v>
      </c>
      <c r="F395" s="118">
        <f t="shared" si="20"/>
        <v>1000</v>
      </c>
    </row>
    <row r="396" spans="1:6" x14ac:dyDescent="0.55000000000000004">
      <c r="A396" s="100">
        <v>19</v>
      </c>
      <c r="B396" s="43" t="s">
        <v>762</v>
      </c>
      <c r="C396" s="44">
        <v>10</v>
      </c>
      <c r="D396" s="44" t="s">
        <v>45</v>
      </c>
      <c r="E396" s="44">
        <v>80</v>
      </c>
      <c r="F396" s="118">
        <f t="shared" si="20"/>
        <v>800</v>
      </c>
    </row>
    <row r="397" spans="1:6" x14ac:dyDescent="0.55000000000000004">
      <c r="A397" s="100">
        <v>20</v>
      </c>
      <c r="B397" s="43" t="s">
        <v>763</v>
      </c>
      <c r="C397" s="44">
        <v>6</v>
      </c>
      <c r="D397" s="44" t="s">
        <v>265</v>
      </c>
      <c r="E397" s="44">
        <v>180</v>
      </c>
      <c r="F397" s="118">
        <f t="shared" si="20"/>
        <v>1080</v>
      </c>
    </row>
    <row r="398" spans="1:6" x14ac:dyDescent="0.55000000000000004">
      <c r="A398" s="100">
        <v>21</v>
      </c>
      <c r="B398" s="43" t="s">
        <v>764</v>
      </c>
      <c r="C398" s="44">
        <v>12</v>
      </c>
      <c r="D398" s="44" t="s">
        <v>45</v>
      </c>
      <c r="E398" s="44">
        <v>50</v>
      </c>
      <c r="F398" s="118">
        <f t="shared" si="20"/>
        <v>600</v>
      </c>
    </row>
    <row r="399" spans="1:6" x14ac:dyDescent="0.55000000000000004">
      <c r="A399" s="100">
        <v>22</v>
      </c>
      <c r="B399" s="43" t="s">
        <v>765</v>
      </c>
      <c r="C399" s="44">
        <v>6</v>
      </c>
      <c r="D399" s="44" t="s">
        <v>39</v>
      </c>
      <c r="E399" s="44">
        <v>65</v>
      </c>
      <c r="F399" s="118">
        <f t="shared" si="20"/>
        <v>390</v>
      </c>
    </row>
    <row r="400" spans="1:6" x14ac:dyDescent="0.55000000000000004">
      <c r="A400" s="100">
        <v>23</v>
      </c>
      <c r="B400" s="43" t="s">
        <v>766</v>
      </c>
      <c r="C400" s="44">
        <v>6</v>
      </c>
      <c r="D400" s="44" t="s">
        <v>41</v>
      </c>
      <c r="E400" s="44">
        <v>65</v>
      </c>
      <c r="F400" s="118">
        <f t="shared" si="20"/>
        <v>390</v>
      </c>
    </row>
    <row r="401" spans="1:6" x14ac:dyDescent="0.55000000000000004">
      <c r="A401" s="100">
        <v>24</v>
      </c>
      <c r="B401" s="43" t="s">
        <v>767</v>
      </c>
      <c r="C401" s="44">
        <v>1</v>
      </c>
      <c r="D401" s="44" t="s">
        <v>63</v>
      </c>
      <c r="E401" s="44">
        <v>450</v>
      </c>
      <c r="F401" s="118">
        <f t="shared" si="20"/>
        <v>450</v>
      </c>
    </row>
    <row r="402" spans="1:6" x14ac:dyDescent="0.55000000000000004">
      <c r="A402" s="100">
        <v>25</v>
      </c>
      <c r="B402" s="43" t="s">
        <v>768</v>
      </c>
      <c r="C402" s="44">
        <v>1</v>
      </c>
      <c r="D402" s="44" t="s">
        <v>63</v>
      </c>
      <c r="E402" s="44">
        <v>650</v>
      </c>
      <c r="F402" s="118">
        <f t="shared" si="20"/>
        <v>650</v>
      </c>
    </row>
    <row r="403" spans="1:6" x14ac:dyDescent="0.55000000000000004">
      <c r="A403" s="100">
        <v>1</v>
      </c>
      <c r="B403" s="43" t="s">
        <v>769</v>
      </c>
      <c r="C403" s="44">
        <v>3</v>
      </c>
      <c r="D403" s="44" t="s">
        <v>63</v>
      </c>
      <c r="E403" s="44">
        <v>80</v>
      </c>
      <c r="F403" s="118">
        <f>C403*E403</f>
        <v>240</v>
      </c>
    </row>
    <row r="404" spans="1:6" x14ac:dyDescent="0.55000000000000004">
      <c r="A404" s="100">
        <v>2</v>
      </c>
      <c r="B404" s="43" t="s">
        <v>770</v>
      </c>
      <c r="C404" s="44">
        <v>1</v>
      </c>
      <c r="D404" s="73" t="s">
        <v>45</v>
      </c>
      <c r="E404" s="73">
        <v>16000</v>
      </c>
      <c r="F404" s="118">
        <f t="shared" ref="F404:F417" si="21">C404*E404</f>
        <v>16000</v>
      </c>
    </row>
    <row r="405" spans="1:6" x14ac:dyDescent="0.55000000000000004">
      <c r="A405" s="100">
        <v>3</v>
      </c>
      <c r="B405" s="43" t="s">
        <v>771</v>
      </c>
      <c r="C405" s="44">
        <v>3</v>
      </c>
      <c r="D405" s="44" t="s">
        <v>65</v>
      </c>
      <c r="E405" s="44">
        <v>80</v>
      </c>
      <c r="F405" s="118">
        <f t="shared" si="21"/>
        <v>240</v>
      </c>
    </row>
    <row r="406" spans="1:6" x14ac:dyDescent="0.55000000000000004">
      <c r="A406" s="100">
        <v>4</v>
      </c>
      <c r="B406" s="108" t="s">
        <v>772</v>
      </c>
      <c r="C406" s="109">
        <v>1</v>
      </c>
      <c r="D406" s="44" t="s">
        <v>63</v>
      </c>
      <c r="E406" s="110">
        <v>1100</v>
      </c>
      <c r="F406" s="118">
        <f t="shared" si="21"/>
        <v>1100</v>
      </c>
    </row>
    <row r="407" spans="1:6" x14ac:dyDescent="0.55000000000000004">
      <c r="A407" s="100">
        <v>5</v>
      </c>
      <c r="B407" s="43" t="s">
        <v>773</v>
      </c>
      <c r="C407" s="44">
        <v>6</v>
      </c>
      <c r="D407" s="44" t="s">
        <v>41</v>
      </c>
      <c r="E407" s="44">
        <v>90</v>
      </c>
      <c r="F407" s="118">
        <f t="shared" si="21"/>
        <v>540</v>
      </c>
    </row>
    <row r="408" spans="1:6" x14ac:dyDescent="0.55000000000000004">
      <c r="A408" s="100">
        <v>6</v>
      </c>
      <c r="B408" s="43" t="s">
        <v>774</v>
      </c>
      <c r="C408" s="44">
        <v>6</v>
      </c>
      <c r="D408" s="44" t="s">
        <v>41</v>
      </c>
      <c r="E408" s="44">
        <v>50</v>
      </c>
      <c r="F408" s="118">
        <f t="shared" si="21"/>
        <v>300</v>
      </c>
    </row>
    <row r="409" spans="1:6" x14ac:dyDescent="0.55000000000000004">
      <c r="A409" s="100">
        <v>7</v>
      </c>
      <c r="B409" s="43" t="s">
        <v>775</v>
      </c>
      <c r="C409" s="44">
        <v>3</v>
      </c>
      <c r="D409" s="44" t="s">
        <v>41</v>
      </c>
      <c r="E409" s="44">
        <v>195</v>
      </c>
      <c r="F409" s="118">
        <f t="shared" si="21"/>
        <v>585</v>
      </c>
    </row>
    <row r="410" spans="1:6" x14ac:dyDescent="0.55000000000000004">
      <c r="A410" s="100">
        <v>8</v>
      </c>
      <c r="B410" s="43" t="s">
        <v>776</v>
      </c>
      <c r="C410" s="44">
        <v>3</v>
      </c>
      <c r="D410" s="44" t="s">
        <v>41</v>
      </c>
      <c r="E410" s="44">
        <v>85</v>
      </c>
      <c r="F410" s="118">
        <f t="shared" si="21"/>
        <v>255</v>
      </c>
    </row>
    <row r="411" spans="1:6" x14ac:dyDescent="0.55000000000000004">
      <c r="A411" s="100">
        <v>9</v>
      </c>
      <c r="B411" s="43" t="s">
        <v>777</v>
      </c>
      <c r="C411" s="44">
        <v>3</v>
      </c>
      <c r="D411" s="44" t="s">
        <v>41</v>
      </c>
      <c r="E411" s="44">
        <v>85</v>
      </c>
      <c r="F411" s="118">
        <f t="shared" si="21"/>
        <v>255</v>
      </c>
    </row>
    <row r="412" spans="1:6" x14ac:dyDescent="0.55000000000000004">
      <c r="A412" s="100">
        <v>10</v>
      </c>
      <c r="B412" s="43" t="s">
        <v>778</v>
      </c>
      <c r="C412" s="44">
        <v>3</v>
      </c>
      <c r="D412" s="44" t="s">
        <v>41</v>
      </c>
      <c r="E412" s="44">
        <v>470</v>
      </c>
      <c r="F412" s="118">
        <f t="shared" si="21"/>
        <v>1410</v>
      </c>
    </row>
    <row r="413" spans="1:6" x14ac:dyDescent="0.55000000000000004">
      <c r="A413" s="100">
        <v>11</v>
      </c>
      <c r="B413" s="43" t="s">
        <v>779</v>
      </c>
      <c r="C413" s="44">
        <v>6</v>
      </c>
      <c r="D413" s="44" t="s">
        <v>45</v>
      </c>
      <c r="E413" s="44">
        <v>105</v>
      </c>
      <c r="F413" s="118">
        <f t="shared" si="21"/>
        <v>630</v>
      </c>
    </row>
    <row r="414" spans="1:6" x14ac:dyDescent="0.55000000000000004">
      <c r="A414" s="100">
        <v>12</v>
      </c>
      <c r="B414" s="43" t="s">
        <v>780</v>
      </c>
      <c r="C414" s="44">
        <v>6</v>
      </c>
      <c r="D414" s="44" t="s">
        <v>41</v>
      </c>
      <c r="E414" s="44">
        <v>150</v>
      </c>
      <c r="F414" s="118">
        <f t="shared" si="21"/>
        <v>900</v>
      </c>
    </row>
    <row r="415" spans="1:6" x14ac:dyDescent="0.55000000000000004">
      <c r="A415" s="100">
        <v>13</v>
      </c>
      <c r="B415" s="43" t="s">
        <v>781</v>
      </c>
      <c r="C415" s="44">
        <v>6</v>
      </c>
      <c r="D415" s="44" t="s">
        <v>41</v>
      </c>
      <c r="E415" s="44">
        <v>100</v>
      </c>
      <c r="F415" s="118">
        <f t="shared" si="21"/>
        <v>600</v>
      </c>
    </row>
    <row r="416" spans="1:6" x14ac:dyDescent="0.55000000000000004">
      <c r="A416" s="100">
        <v>14</v>
      </c>
      <c r="B416" s="43" t="s">
        <v>782</v>
      </c>
      <c r="C416" s="44">
        <v>6</v>
      </c>
      <c r="D416" s="44" t="s">
        <v>45</v>
      </c>
      <c r="E416" s="44">
        <v>150</v>
      </c>
      <c r="F416" s="118">
        <f t="shared" si="21"/>
        <v>900</v>
      </c>
    </row>
    <row r="417" spans="1:6" x14ac:dyDescent="0.55000000000000004">
      <c r="A417" s="100">
        <v>15</v>
      </c>
      <c r="B417" s="43" t="s">
        <v>783</v>
      </c>
      <c r="C417" s="44">
        <v>1</v>
      </c>
      <c r="D417" s="44" t="s">
        <v>63</v>
      </c>
      <c r="E417" s="44">
        <v>3000</v>
      </c>
      <c r="F417" s="118">
        <f t="shared" si="21"/>
        <v>3000</v>
      </c>
    </row>
    <row r="418" spans="1:6" x14ac:dyDescent="0.55000000000000004">
      <c r="A418" s="344" t="s">
        <v>8</v>
      </c>
      <c r="B418" s="344"/>
      <c r="C418" s="344"/>
      <c r="D418" s="344"/>
      <c r="E418" s="344"/>
      <c r="F418" s="118">
        <f>SUM(F378:F417)</f>
        <v>49725</v>
      </c>
    </row>
    <row r="421" spans="1:6" x14ac:dyDescent="0.55000000000000004">
      <c r="A421" s="358" t="s">
        <v>1087</v>
      </c>
      <c r="B421" s="358"/>
      <c r="C421" s="358"/>
      <c r="D421" s="358"/>
      <c r="E421" s="358"/>
      <c r="F421" s="358"/>
    </row>
    <row r="422" spans="1:6" x14ac:dyDescent="0.55000000000000004">
      <c r="A422" s="84" t="s">
        <v>2</v>
      </c>
      <c r="B422" s="7" t="s">
        <v>3</v>
      </c>
      <c r="C422" s="7" t="s">
        <v>4</v>
      </c>
      <c r="D422" s="7" t="s">
        <v>5</v>
      </c>
      <c r="E422" s="3" t="s">
        <v>6</v>
      </c>
      <c r="F422" s="84" t="s">
        <v>7</v>
      </c>
    </row>
    <row r="423" spans="1:6" ht="48" x14ac:dyDescent="0.55000000000000004">
      <c r="A423" s="145" t="s">
        <v>876</v>
      </c>
      <c r="B423" s="111" t="s">
        <v>875</v>
      </c>
      <c r="C423" s="123">
        <v>2</v>
      </c>
      <c r="D423" s="123" t="s">
        <v>45</v>
      </c>
      <c r="E423" s="123">
        <v>150</v>
      </c>
      <c r="F423" s="146">
        <f>C423*E423</f>
        <v>300</v>
      </c>
    </row>
    <row r="424" spans="1:6" x14ac:dyDescent="0.55000000000000004">
      <c r="A424" s="145" t="s">
        <v>877</v>
      </c>
      <c r="B424" s="111" t="s">
        <v>784</v>
      </c>
      <c r="C424" s="112">
        <v>2</v>
      </c>
      <c r="D424" s="112" t="s">
        <v>41</v>
      </c>
      <c r="E424" s="112">
        <v>60</v>
      </c>
      <c r="F424" s="118">
        <f t="shared" ref="F424" si="22">C424*E424</f>
        <v>120</v>
      </c>
    </row>
    <row r="425" spans="1:6" x14ac:dyDescent="0.55000000000000004">
      <c r="A425" s="145" t="s">
        <v>878</v>
      </c>
      <c r="B425" s="111" t="s">
        <v>785</v>
      </c>
      <c r="C425" s="112">
        <v>2</v>
      </c>
      <c r="D425" s="112" t="s">
        <v>41</v>
      </c>
      <c r="E425" s="112">
        <v>30</v>
      </c>
      <c r="F425" s="118">
        <f t="shared" ref="F425:F432" si="23">E425*C425</f>
        <v>60</v>
      </c>
    </row>
    <row r="426" spans="1:6" x14ac:dyDescent="0.55000000000000004">
      <c r="A426" s="145" t="s">
        <v>879</v>
      </c>
      <c r="B426" s="111" t="s">
        <v>786</v>
      </c>
      <c r="C426" s="112">
        <v>2</v>
      </c>
      <c r="D426" s="112" t="s">
        <v>445</v>
      </c>
      <c r="E426" s="112">
        <v>15</v>
      </c>
      <c r="F426" s="118">
        <f t="shared" si="23"/>
        <v>30</v>
      </c>
    </row>
    <row r="427" spans="1:6" x14ac:dyDescent="0.55000000000000004">
      <c r="A427" s="145" t="s">
        <v>880</v>
      </c>
      <c r="B427" s="111" t="s">
        <v>787</v>
      </c>
      <c r="C427" s="112">
        <v>5</v>
      </c>
      <c r="D427" s="112" t="s">
        <v>41</v>
      </c>
      <c r="E427" s="112">
        <v>5</v>
      </c>
      <c r="F427" s="118">
        <f t="shared" si="23"/>
        <v>25</v>
      </c>
    </row>
    <row r="428" spans="1:6" x14ac:dyDescent="0.55000000000000004">
      <c r="A428" s="145" t="s">
        <v>881</v>
      </c>
      <c r="B428" s="111" t="s">
        <v>788</v>
      </c>
      <c r="C428" s="112">
        <v>1</v>
      </c>
      <c r="D428" s="112" t="s">
        <v>45</v>
      </c>
      <c r="E428" s="112">
        <v>50</v>
      </c>
      <c r="F428" s="118">
        <f t="shared" si="23"/>
        <v>50</v>
      </c>
    </row>
    <row r="429" spans="1:6" x14ac:dyDescent="0.55000000000000004">
      <c r="A429" s="145" t="s">
        <v>882</v>
      </c>
      <c r="B429" s="111" t="s">
        <v>789</v>
      </c>
      <c r="C429" s="112">
        <v>2</v>
      </c>
      <c r="D429" s="112" t="s">
        <v>41</v>
      </c>
      <c r="E429" s="112">
        <v>35</v>
      </c>
      <c r="F429" s="118">
        <f t="shared" si="23"/>
        <v>70</v>
      </c>
    </row>
    <row r="430" spans="1:6" x14ac:dyDescent="0.55000000000000004">
      <c r="A430" s="145" t="s">
        <v>883</v>
      </c>
      <c r="B430" s="111" t="s">
        <v>790</v>
      </c>
      <c r="C430" s="112">
        <v>20</v>
      </c>
      <c r="D430" s="123" t="s">
        <v>41</v>
      </c>
      <c r="E430" s="112">
        <v>5</v>
      </c>
      <c r="F430" s="118">
        <f t="shared" si="23"/>
        <v>100</v>
      </c>
    </row>
    <row r="431" spans="1:6" x14ac:dyDescent="0.55000000000000004">
      <c r="A431" s="145" t="s">
        <v>884</v>
      </c>
      <c r="B431" s="111" t="s">
        <v>791</v>
      </c>
      <c r="C431" s="112">
        <v>3</v>
      </c>
      <c r="D431" s="123" t="s">
        <v>41</v>
      </c>
      <c r="E431" s="112">
        <v>90</v>
      </c>
      <c r="F431" s="118">
        <f t="shared" si="23"/>
        <v>270</v>
      </c>
    </row>
    <row r="432" spans="1:6" ht="48" x14ac:dyDescent="0.55000000000000004">
      <c r="A432" s="145" t="s">
        <v>885</v>
      </c>
      <c r="B432" s="111" t="s">
        <v>792</v>
      </c>
      <c r="C432" s="112">
        <v>1</v>
      </c>
      <c r="D432" s="112" t="s">
        <v>63</v>
      </c>
      <c r="E432" s="112">
        <v>1000</v>
      </c>
      <c r="F432" s="146">
        <f t="shared" si="23"/>
        <v>1000</v>
      </c>
    </row>
    <row r="433" spans="1:7" x14ac:dyDescent="0.55000000000000004">
      <c r="A433" s="344" t="s">
        <v>8</v>
      </c>
      <c r="B433" s="344"/>
      <c r="C433" s="344"/>
      <c r="D433" s="344"/>
      <c r="E433" s="344"/>
      <c r="F433" s="118">
        <f>SUM(F423:F432)</f>
        <v>2025</v>
      </c>
    </row>
    <row r="436" spans="1:7" x14ac:dyDescent="0.55000000000000004">
      <c r="A436" s="358" t="s">
        <v>1088</v>
      </c>
      <c r="B436" s="358"/>
      <c r="C436" s="358"/>
      <c r="D436" s="358"/>
      <c r="E436" s="358"/>
      <c r="F436" s="358"/>
    </row>
    <row r="437" spans="1:7" x14ac:dyDescent="0.55000000000000004">
      <c r="A437" s="84" t="s">
        <v>2</v>
      </c>
      <c r="B437" s="7" t="s">
        <v>3</v>
      </c>
      <c r="C437" s="7" t="s">
        <v>4</v>
      </c>
      <c r="D437" s="7" t="s">
        <v>5</v>
      </c>
      <c r="E437" s="3" t="s">
        <v>6</v>
      </c>
      <c r="F437" s="84" t="s">
        <v>7</v>
      </c>
    </row>
    <row r="438" spans="1:7" x14ac:dyDescent="0.55000000000000004">
      <c r="A438" s="100">
        <v>1</v>
      </c>
      <c r="B438" s="102" t="s">
        <v>793</v>
      </c>
      <c r="C438" s="101">
        <v>1</v>
      </c>
      <c r="D438" s="101">
        <v>1</v>
      </c>
      <c r="E438" s="101">
        <v>500</v>
      </c>
      <c r="F438" s="118">
        <f>C438*E438</f>
        <v>500</v>
      </c>
    </row>
    <row r="439" spans="1:7" x14ac:dyDescent="0.55000000000000004">
      <c r="A439" s="100">
        <v>2</v>
      </c>
      <c r="B439" s="102" t="s">
        <v>794</v>
      </c>
      <c r="C439" s="101">
        <v>1</v>
      </c>
      <c r="D439" s="101">
        <v>1</v>
      </c>
      <c r="E439" s="101">
        <v>600</v>
      </c>
      <c r="F439" s="118">
        <f t="shared" ref="F439:F444" si="24">C439*E439</f>
        <v>600</v>
      </c>
    </row>
    <row r="440" spans="1:7" x14ac:dyDescent="0.55000000000000004">
      <c r="A440" s="100">
        <v>3</v>
      </c>
      <c r="B440" s="102" t="s">
        <v>795</v>
      </c>
      <c r="C440" s="101">
        <v>1</v>
      </c>
      <c r="D440" s="101">
        <v>1</v>
      </c>
      <c r="E440" s="101">
        <v>900</v>
      </c>
      <c r="F440" s="118">
        <f t="shared" si="24"/>
        <v>900</v>
      </c>
    </row>
    <row r="441" spans="1:7" x14ac:dyDescent="0.55000000000000004">
      <c r="A441" s="100">
        <v>4</v>
      </c>
      <c r="B441" s="102" t="s">
        <v>796</v>
      </c>
      <c r="C441" s="101">
        <v>1</v>
      </c>
      <c r="D441" s="101">
        <v>1</v>
      </c>
      <c r="E441" s="18">
        <v>1200</v>
      </c>
      <c r="F441" s="118">
        <f t="shared" si="24"/>
        <v>1200</v>
      </c>
    </row>
    <row r="442" spans="1:7" x14ac:dyDescent="0.55000000000000004">
      <c r="A442" s="100">
        <v>5</v>
      </c>
      <c r="B442" s="102" t="s">
        <v>797</v>
      </c>
      <c r="C442" s="101">
        <v>5</v>
      </c>
      <c r="D442" s="101" t="s">
        <v>39</v>
      </c>
      <c r="E442" s="101">
        <v>200</v>
      </c>
      <c r="F442" s="118">
        <f t="shared" si="24"/>
        <v>1000</v>
      </c>
    </row>
    <row r="443" spans="1:7" x14ac:dyDescent="0.55000000000000004">
      <c r="A443" s="100">
        <v>6</v>
      </c>
      <c r="B443" s="102" t="s">
        <v>798</v>
      </c>
      <c r="C443" s="101">
        <v>1</v>
      </c>
      <c r="D443" s="101" t="s">
        <v>25</v>
      </c>
      <c r="E443" s="18">
        <v>1000</v>
      </c>
      <c r="F443" s="118">
        <f t="shared" si="24"/>
        <v>1000</v>
      </c>
    </row>
    <row r="444" spans="1:7" x14ac:dyDescent="0.55000000000000004">
      <c r="A444" s="100">
        <v>7</v>
      </c>
      <c r="B444" s="102" t="s">
        <v>799</v>
      </c>
      <c r="C444" s="101">
        <v>1</v>
      </c>
      <c r="D444" s="101" t="s">
        <v>48</v>
      </c>
      <c r="E444" s="18">
        <v>1050</v>
      </c>
      <c r="F444" s="118">
        <f t="shared" si="24"/>
        <v>1050</v>
      </c>
      <c r="G444" s="223"/>
    </row>
    <row r="445" spans="1:7" x14ac:dyDescent="0.55000000000000004">
      <c r="A445" s="344" t="s">
        <v>8</v>
      </c>
      <c r="B445" s="344"/>
      <c r="C445" s="344"/>
      <c r="D445" s="344"/>
      <c r="E445" s="344"/>
      <c r="F445" s="118">
        <f>SUM(F438:F444)</f>
        <v>6250</v>
      </c>
    </row>
    <row r="448" spans="1:7" x14ac:dyDescent="0.55000000000000004">
      <c r="A448" s="358" t="s">
        <v>1089</v>
      </c>
      <c r="B448" s="358"/>
      <c r="C448" s="358"/>
      <c r="D448" s="358"/>
      <c r="E448" s="358"/>
      <c r="F448" s="358"/>
    </row>
    <row r="449" spans="1:6" x14ac:dyDescent="0.55000000000000004">
      <c r="A449" s="84" t="s">
        <v>2</v>
      </c>
      <c r="B449" s="7" t="s">
        <v>3</v>
      </c>
      <c r="C449" s="7" t="s">
        <v>4</v>
      </c>
      <c r="D449" s="7" t="s">
        <v>5</v>
      </c>
      <c r="E449" s="3" t="s">
        <v>6</v>
      </c>
      <c r="F449" s="84" t="s">
        <v>7</v>
      </c>
    </row>
    <row r="450" spans="1:6" x14ac:dyDescent="0.55000000000000004">
      <c r="A450" s="100">
        <v>1</v>
      </c>
      <c r="B450" s="102" t="s">
        <v>800</v>
      </c>
      <c r="C450" s="101">
        <v>1</v>
      </c>
      <c r="D450" s="101" t="s">
        <v>67</v>
      </c>
      <c r="E450" s="101">
        <v>130</v>
      </c>
      <c r="F450" s="118">
        <f>C450*E450</f>
        <v>130</v>
      </c>
    </row>
    <row r="451" spans="1:6" x14ac:dyDescent="0.55000000000000004">
      <c r="A451" s="100">
        <v>2</v>
      </c>
      <c r="B451" s="102" t="s">
        <v>801</v>
      </c>
      <c r="C451" s="101">
        <v>1</v>
      </c>
      <c r="D451" s="101" t="s">
        <v>48</v>
      </c>
      <c r="E451" s="101">
        <v>230</v>
      </c>
      <c r="F451" s="118">
        <f t="shared" ref="F451:F456" si="25">C451*E451</f>
        <v>230</v>
      </c>
    </row>
    <row r="452" spans="1:6" ht="48" x14ac:dyDescent="0.55000000000000004">
      <c r="A452" s="100">
        <v>3</v>
      </c>
      <c r="B452" s="102" t="s">
        <v>1032</v>
      </c>
      <c r="C452" s="121">
        <v>10</v>
      </c>
      <c r="D452" s="121" t="s">
        <v>25</v>
      </c>
      <c r="E452" s="121">
        <v>180</v>
      </c>
      <c r="F452" s="143">
        <f t="shared" si="25"/>
        <v>1800</v>
      </c>
    </row>
    <row r="453" spans="1:6" x14ac:dyDescent="0.55000000000000004">
      <c r="A453" s="100">
        <v>4</v>
      </c>
      <c r="B453" s="102" t="s">
        <v>802</v>
      </c>
      <c r="C453" s="101">
        <v>20</v>
      </c>
      <c r="D453" s="101" t="s">
        <v>39</v>
      </c>
      <c r="E453" s="101">
        <v>20</v>
      </c>
      <c r="F453" s="118">
        <f t="shared" si="25"/>
        <v>400</v>
      </c>
    </row>
    <row r="454" spans="1:6" x14ac:dyDescent="0.55000000000000004">
      <c r="A454" s="100">
        <v>5</v>
      </c>
      <c r="B454" s="102" t="s">
        <v>803</v>
      </c>
      <c r="C454" s="101">
        <v>1</v>
      </c>
      <c r="D454" s="101" t="s">
        <v>48</v>
      </c>
      <c r="E454" s="101">
        <v>195</v>
      </c>
      <c r="F454" s="118">
        <f t="shared" si="25"/>
        <v>195</v>
      </c>
    </row>
    <row r="455" spans="1:6" x14ac:dyDescent="0.55000000000000004">
      <c r="A455" s="100">
        <v>6</v>
      </c>
      <c r="B455" s="102" t="s">
        <v>804</v>
      </c>
      <c r="C455" s="101">
        <v>1</v>
      </c>
      <c r="D455" s="101" t="s">
        <v>67</v>
      </c>
      <c r="E455" s="101">
        <v>200</v>
      </c>
      <c r="F455" s="118">
        <f t="shared" si="25"/>
        <v>200</v>
      </c>
    </row>
    <row r="456" spans="1:6" x14ac:dyDescent="0.55000000000000004">
      <c r="A456" s="401">
        <v>7</v>
      </c>
      <c r="B456" s="396" t="s">
        <v>805</v>
      </c>
      <c r="C456" s="397">
        <v>1</v>
      </c>
      <c r="D456" s="397" t="s">
        <v>806</v>
      </c>
      <c r="E456" s="391">
        <v>159</v>
      </c>
      <c r="F456" s="399">
        <f t="shared" si="25"/>
        <v>159</v>
      </c>
    </row>
    <row r="457" spans="1:6" x14ac:dyDescent="0.55000000000000004">
      <c r="A457" s="402"/>
      <c r="B457" s="396"/>
      <c r="C457" s="398"/>
      <c r="D457" s="398"/>
      <c r="E457" s="391"/>
      <c r="F457" s="400"/>
    </row>
    <row r="458" spans="1:6" x14ac:dyDescent="0.55000000000000004">
      <c r="A458" s="344" t="s">
        <v>8</v>
      </c>
      <c r="B458" s="344"/>
      <c r="C458" s="344"/>
      <c r="D458" s="344"/>
      <c r="E458" s="344"/>
      <c r="F458" s="118">
        <f>SUM(F450:F457)</f>
        <v>3114</v>
      </c>
    </row>
    <row r="461" spans="1:6" x14ac:dyDescent="0.55000000000000004">
      <c r="A461" s="358" t="s">
        <v>1090</v>
      </c>
      <c r="B461" s="358"/>
      <c r="C461" s="358"/>
      <c r="D461" s="358"/>
      <c r="E461" s="358"/>
      <c r="F461" s="358"/>
    </row>
    <row r="462" spans="1:6" x14ac:dyDescent="0.55000000000000004">
      <c r="A462" s="84" t="s">
        <v>2</v>
      </c>
      <c r="B462" s="84" t="s">
        <v>3</v>
      </c>
      <c r="C462" s="84" t="s">
        <v>4</v>
      </c>
      <c r="D462" s="84" t="s">
        <v>5</v>
      </c>
      <c r="E462" s="3" t="s">
        <v>6</v>
      </c>
      <c r="F462" s="84" t="s">
        <v>7</v>
      </c>
    </row>
    <row r="463" spans="1:6" x14ac:dyDescent="0.55000000000000004">
      <c r="A463" s="4">
        <v>1</v>
      </c>
      <c r="B463" s="5"/>
      <c r="C463" s="5"/>
      <c r="D463" s="5"/>
      <c r="E463" s="5"/>
      <c r="F463" s="5">
        <f>C463*E463</f>
        <v>0</v>
      </c>
    </row>
    <row r="464" spans="1:6" x14ac:dyDescent="0.55000000000000004">
      <c r="A464" s="344" t="s">
        <v>8</v>
      </c>
      <c r="B464" s="344"/>
      <c r="C464" s="344"/>
      <c r="D464" s="344"/>
      <c r="E464" s="344"/>
      <c r="F464" s="5">
        <f>SUM(F463:F463)</f>
        <v>0</v>
      </c>
    </row>
    <row r="467" spans="1:6" x14ac:dyDescent="0.55000000000000004">
      <c r="A467" s="358" t="s">
        <v>1091</v>
      </c>
      <c r="B467" s="358"/>
      <c r="C467" s="358"/>
      <c r="D467" s="358"/>
      <c r="E467" s="358"/>
      <c r="F467" s="358"/>
    </row>
    <row r="468" spans="1:6" x14ac:dyDescent="0.55000000000000004">
      <c r="A468" s="84" t="s">
        <v>2</v>
      </c>
      <c r="B468" s="7" t="s">
        <v>3</v>
      </c>
      <c r="C468" s="7" t="s">
        <v>4</v>
      </c>
      <c r="D468" s="7" t="s">
        <v>5</v>
      </c>
      <c r="E468" s="3" t="s">
        <v>6</v>
      </c>
      <c r="F468" s="84" t="s">
        <v>7</v>
      </c>
    </row>
    <row r="469" spans="1:6" x14ac:dyDescent="0.55000000000000004">
      <c r="A469" s="103">
        <v>1</v>
      </c>
      <c r="B469" s="107" t="s">
        <v>807</v>
      </c>
      <c r="C469" s="105">
        <v>2</v>
      </c>
      <c r="D469" s="105"/>
      <c r="E469" s="105">
        <v>200</v>
      </c>
      <c r="F469" s="118">
        <f>C469*E469</f>
        <v>400</v>
      </c>
    </row>
    <row r="470" spans="1:6" x14ac:dyDescent="0.55000000000000004">
      <c r="A470" s="103">
        <v>2</v>
      </c>
      <c r="B470" s="107" t="s">
        <v>808</v>
      </c>
      <c r="C470" s="105">
        <v>3</v>
      </c>
      <c r="D470" s="105"/>
      <c r="E470" s="105">
        <v>100</v>
      </c>
      <c r="F470" s="118">
        <f t="shared" ref="F470:F480" si="26">C470*E470</f>
        <v>300</v>
      </c>
    </row>
    <row r="471" spans="1:6" x14ac:dyDescent="0.55000000000000004">
      <c r="A471" s="103">
        <v>3</v>
      </c>
      <c r="B471" s="107" t="s">
        <v>809</v>
      </c>
      <c r="C471" s="105">
        <v>2</v>
      </c>
      <c r="D471" s="105"/>
      <c r="E471" s="105">
        <v>40</v>
      </c>
      <c r="F471" s="118">
        <f t="shared" si="26"/>
        <v>80</v>
      </c>
    </row>
    <row r="472" spans="1:6" x14ac:dyDescent="0.55000000000000004">
      <c r="A472" s="103">
        <v>4</v>
      </c>
      <c r="B472" s="107" t="s">
        <v>810</v>
      </c>
      <c r="C472" s="105">
        <v>2</v>
      </c>
      <c r="D472" s="105"/>
      <c r="E472" s="105">
        <v>40</v>
      </c>
      <c r="F472" s="118">
        <f t="shared" si="26"/>
        <v>80</v>
      </c>
    </row>
    <row r="473" spans="1:6" x14ac:dyDescent="0.55000000000000004">
      <c r="A473" s="103">
        <v>5</v>
      </c>
      <c r="B473" s="107" t="s">
        <v>811</v>
      </c>
      <c r="C473" s="105">
        <v>3</v>
      </c>
      <c r="D473" s="105"/>
      <c r="E473" s="105">
        <v>40</v>
      </c>
      <c r="F473" s="118">
        <f t="shared" si="26"/>
        <v>120</v>
      </c>
    </row>
    <row r="474" spans="1:6" x14ac:dyDescent="0.55000000000000004">
      <c r="A474" s="103">
        <v>6</v>
      </c>
      <c r="B474" s="107" t="s">
        <v>812</v>
      </c>
      <c r="C474" s="105">
        <v>2</v>
      </c>
      <c r="D474" s="105"/>
      <c r="E474" s="105">
        <v>40</v>
      </c>
      <c r="F474" s="118">
        <f t="shared" si="26"/>
        <v>80</v>
      </c>
    </row>
    <row r="475" spans="1:6" x14ac:dyDescent="0.55000000000000004">
      <c r="A475" s="103">
        <v>7</v>
      </c>
      <c r="B475" s="107" t="s">
        <v>813</v>
      </c>
      <c r="C475" s="105">
        <v>2</v>
      </c>
      <c r="D475" s="105"/>
      <c r="E475" s="105">
        <v>40</v>
      </c>
      <c r="F475" s="118">
        <f t="shared" si="26"/>
        <v>80</v>
      </c>
    </row>
    <row r="476" spans="1:6" x14ac:dyDescent="0.55000000000000004">
      <c r="A476" s="103">
        <v>8</v>
      </c>
      <c r="B476" s="107" t="s">
        <v>814</v>
      </c>
      <c r="C476" s="105">
        <v>2</v>
      </c>
      <c r="D476" s="105"/>
      <c r="E476" s="105">
        <v>40</v>
      </c>
      <c r="F476" s="118">
        <f t="shared" si="26"/>
        <v>80</v>
      </c>
    </row>
    <row r="477" spans="1:6" x14ac:dyDescent="0.55000000000000004">
      <c r="A477" s="103">
        <v>9</v>
      </c>
      <c r="B477" s="107" t="s">
        <v>815</v>
      </c>
      <c r="C477" s="105">
        <v>2</v>
      </c>
      <c r="D477" s="105"/>
      <c r="E477" s="105">
        <v>40</v>
      </c>
      <c r="F477" s="118">
        <f t="shared" si="26"/>
        <v>80</v>
      </c>
    </row>
    <row r="478" spans="1:6" x14ac:dyDescent="0.55000000000000004">
      <c r="A478" s="103">
        <v>10</v>
      </c>
      <c r="B478" s="107" t="s">
        <v>816</v>
      </c>
      <c r="C478" s="105">
        <v>2</v>
      </c>
      <c r="D478" s="105"/>
      <c r="E478" s="105">
        <v>40</v>
      </c>
      <c r="F478" s="118">
        <f t="shared" si="26"/>
        <v>80</v>
      </c>
    </row>
    <row r="479" spans="1:6" x14ac:dyDescent="0.55000000000000004">
      <c r="A479" s="103">
        <v>11</v>
      </c>
      <c r="B479" s="107" t="s">
        <v>817</v>
      </c>
      <c r="C479" s="105">
        <v>20</v>
      </c>
      <c r="D479" s="105"/>
      <c r="E479" s="105">
        <v>50</v>
      </c>
      <c r="F479" s="118">
        <f t="shared" si="26"/>
        <v>1000</v>
      </c>
    </row>
    <row r="480" spans="1:6" x14ac:dyDescent="0.55000000000000004">
      <c r="A480" s="103">
        <v>12</v>
      </c>
      <c r="B480" s="107" t="s">
        <v>818</v>
      </c>
      <c r="C480" s="105">
        <v>2</v>
      </c>
      <c r="D480" s="105"/>
      <c r="E480" s="105">
        <v>300</v>
      </c>
      <c r="F480" s="118">
        <f t="shared" si="26"/>
        <v>600</v>
      </c>
    </row>
    <row r="481" spans="1:6" x14ac:dyDescent="0.55000000000000004">
      <c r="A481" s="344" t="s">
        <v>8</v>
      </c>
      <c r="B481" s="344"/>
      <c r="C481" s="344"/>
      <c r="D481" s="344"/>
      <c r="E481" s="344"/>
      <c r="F481" s="118">
        <f>SUM(F469:F480)</f>
        <v>2980</v>
      </c>
    </row>
    <row r="484" spans="1:6" x14ac:dyDescent="0.55000000000000004">
      <c r="A484" s="358" t="s">
        <v>1092</v>
      </c>
      <c r="B484" s="358"/>
      <c r="C484" s="358"/>
      <c r="D484" s="358"/>
      <c r="E484" s="358"/>
      <c r="F484" s="358"/>
    </row>
    <row r="485" spans="1:6" x14ac:dyDescent="0.55000000000000004">
      <c r="A485" s="84" t="s">
        <v>2</v>
      </c>
      <c r="B485" s="7" t="s">
        <v>3</v>
      </c>
      <c r="C485" s="7" t="s">
        <v>4</v>
      </c>
      <c r="D485" s="7" t="s">
        <v>5</v>
      </c>
      <c r="E485" s="3" t="s">
        <v>6</v>
      </c>
      <c r="F485" s="84" t="s">
        <v>7</v>
      </c>
    </row>
    <row r="486" spans="1:6" x14ac:dyDescent="0.55000000000000004">
      <c r="A486" s="137"/>
      <c r="B486" s="107"/>
      <c r="C486" s="105"/>
      <c r="D486" s="105"/>
      <c r="E486" s="105"/>
      <c r="F486" s="146"/>
    </row>
    <row r="487" spans="1:6" x14ac:dyDescent="0.55000000000000004">
      <c r="A487" s="344" t="s">
        <v>8</v>
      </c>
      <c r="B487" s="344"/>
      <c r="C487" s="344"/>
      <c r="D487" s="344"/>
      <c r="E487" s="344"/>
      <c r="F487" s="118">
        <f>SUM(F486:F486)</f>
        <v>0</v>
      </c>
    </row>
    <row r="490" spans="1:6" x14ac:dyDescent="0.55000000000000004">
      <c r="A490" s="358" t="s">
        <v>1093</v>
      </c>
      <c r="B490" s="358"/>
      <c r="C490" s="358"/>
      <c r="D490" s="358"/>
      <c r="E490" s="358"/>
      <c r="F490" s="358"/>
    </row>
    <row r="491" spans="1:6" x14ac:dyDescent="0.55000000000000004">
      <c r="A491" s="84" t="s">
        <v>2</v>
      </c>
      <c r="B491" s="7" t="s">
        <v>3</v>
      </c>
      <c r="C491" s="7" t="s">
        <v>4</v>
      </c>
      <c r="D491" s="7" t="s">
        <v>5</v>
      </c>
      <c r="E491" s="3" t="s">
        <v>6</v>
      </c>
      <c r="F491" s="84" t="s">
        <v>7</v>
      </c>
    </row>
    <row r="492" spans="1:6" x14ac:dyDescent="0.55000000000000004">
      <c r="A492" s="103">
        <v>1</v>
      </c>
      <c r="B492" s="11" t="s">
        <v>994</v>
      </c>
      <c r="C492" s="106">
        <v>1</v>
      </c>
      <c r="D492" s="106" t="s">
        <v>18</v>
      </c>
      <c r="E492" s="106">
        <v>105</v>
      </c>
      <c r="F492" s="5">
        <f>C492*E492</f>
        <v>105</v>
      </c>
    </row>
    <row r="493" spans="1:6" x14ac:dyDescent="0.55000000000000004">
      <c r="A493" s="103">
        <v>2</v>
      </c>
      <c r="B493" s="11" t="s">
        <v>819</v>
      </c>
      <c r="C493" s="106">
        <v>20</v>
      </c>
      <c r="D493" s="106" t="s">
        <v>39</v>
      </c>
      <c r="E493" s="106">
        <v>8</v>
      </c>
      <c r="F493" s="5">
        <f t="shared" ref="F493:F494" si="27">C493*E493</f>
        <v>160</v>
      </c>
    </row>
    <row r="494" spans="1:6" x14ac:dyDescent="0.55000000000000004">
      <c r="A494" s="119">
        <v>3</v>
      </c>
      <c r="B494" s="11" t="s">
        <v>820</v>
      </c>
      <c r="C494" s="106">
        <v>20</v>
      </c>
      <c r="D494" s="106" t="s">
        <v>39</v>
      </c>
      <c r="E494" s="106">
        <v>15</v>
      </c>
      <c r="F494" s="5">
        <f t="shared" si="27"/>
        <v>300</v>
      </c>
    </row>
    <row r="495" spans="1:6" x14ac:dyDescent="0.55000000000000004">
      <c r="A495" s="344" t="s">
        <v>8</v>
      </c>
      <c r="B495" s="344"/>
      <c r="C495" s="344"/>
      <c r="D495" s="344"/>
      <c r="E495" s="344"/>
      <c r="F495" s="5">
        <f>SUM(F492:F494)</f>
        <v>565</v>
      </c>
    </row>
    <row r="498" spans="1:6" x14ac:dyDescent="0.55000000000000004">
      <c r="A498" s="358" t="s">
        <v>1094</v>
      </c>
      <c r="B498" s="358"/>
      <c r="C498" s="358"/>
      <c r="D498" s="358"/>
      <c r="E498" s="358"/>
      <c r="F498" s="358"/>
    </row>
    <row r="499" spans="1:6" x14ac:dyDescent="0.55000000000000004">
      <c r="A499" s="84" t="s">
        <v>2</v>
      </c>
      <c r="B499" s="7" t="s">
        <v>3</v>
      </c>
      <c r="C499" s="7" t="s">
        <v>4</v>
      </c>
      <c r="D499" s="7" t="s">
        <v>5</v>
      </c>
      <c r="E499" s="8" t="s">
        <v>6</v>
      </c>
      <c r="F499" s="84" t="s">
        <v>7</v>
      </c>
    </row>
    <row r="500" spans="1:6" x14ac:dyDescent="0.55000000000000004">
      <c r="A500" s="103">
        <v>1</v>
      </c>
      <c r="B500" s="11" t="s">
        <v>995</v>
      </c>
      <c r="C500" s="106">
        <v>42</v>
      </c>
      <c r="D500" s="106" t="s">
        <v>65</v>
      </c>
      <c r="E500" s="13">
        <v>100</v>
      </c>
      <c r="F500" s="50">
        <v>4200</v>
      </c>
    </row>
    <row r="501" spans="1:6" x14ac:dyDescent="0.55000000000000004">
      <c r="A501" s="344" t="s">
        <v>8</v>
      </c>
      <c r="B501" s="344"/>
      <c r="C501" s="344"/>
      <c r="D501" s="344"/>
      <c r="E501" s="344"/>
      <c r="F501" s="118">
        <f>SUM(F500:F500)</f>
        <v>4200</v>
      </c>
    </row>
    <row r="504" spans="1:6" x14ac:dyDescent="0.55000000000000004">
      <c r="A504" s="358" t="s">
        <v>1095</v>
      </c>
      <c r="B504" s="358"/>
      <c r="C504" s="358"/>
      <c r="D504" s="358"/>
      <c r="E504" s="358"/>
      <c r="F504" s="358"/>
    </row>
    <row r="505" spans="1:6" x14ac:dyDescent="0.55000000000000004">
      <c r="A505" s="84" t="s">
        <v>2</v>
      </c>
      <c r="B505" s="7" t="s">
        <v>3</v>
      </c>
      <c r="C505" s="7" t="s">
        <v>4</v>
      </c>
      <c r="D505" s="7" t="s">
        <v>5</v>
      </c>
      <c r="E505" s="3" t="s">
        <v>6</v>
      </c>
      <c r="F505" s="84" t="s">
        <v>7</v>
      </c>
    </row>
    <row r="506" spans="1:6" x14ac:dyDescent="0.55000000000000004">
      <c r="A506" s="113">
        <v>1</v>
      </c>
      <c r="B506" s="11" t="s">
        <v>482</v>
      </c>
      <c r="C506" s="116">
        <v>1</v>
      </c>
      <c r="D506" s="116" t="s">
        <v>18</v>
      </c>
      <c r="E506" s="116">
        <v>105</v>
      </c>
      <c r="F506" s="118">
        <f>C506*E506</f>
        <v>105</v>
      </c>
    </row>
    <row r="507" spans="1:6" x14ac:dyDescent="0.55000000000000004">
      <c r="A507" s="113">
        <v>2</v>
      </c>
      <c r="B507" s="11" t="s">
        <v>821</v>
      </c>
      <c r="C507" s="116">
        <v>1</v>
      </c>
      <c r="D507" s="116" t="s">
        <v>886</v>
      </c>
      <c r="E507" s="116">
        <v>800</v>
      </c>
      <c r="F507" s="118">
        <f t="shared" ref="F507" si="28">C507*E507</f>
        <v>800</v>
      </c>
    </row>
    <row r="508" spans="1:6" x14ac:dyDescent="0.55000000000000004">
      <c r="A508" s="290">
        <v>3</v>
      </c>
      <c r="B508" s="300" t="s">
        <v>1033</v>
      </c>
      <c r="C508" s="296">
        <v>1</v>
      </c>
      <c r="D508" s="296" t="s">
        <v>1034</v>
      </c>
      <c r="E508" s="296">
        <v>100</v>
      </c>
      <c r="F508" s="305">
        <f>C508*E508</f>
        <v>100</v>
      </c>
    </row>
    <row r="509" spans="1:6" x14ac:dyDescent="0.55000000000000004">
      <c r="A509" s="290">
        <v>4</v>
      </c>
      <c r="B509" s="300" t="s">
        <v>1035</v>
      </c>
      <c r="C509" s="296">
        <v>1</v>
      </c>
      <c r="D509" s="296" t="s">
        <v>20</v>
      </c>
      <c r="E509" s="296">
        <v>330</v>
      </c>
      <c r="F509" s="305">
        <f>C509*E509</f>
        <v>330</v>
      </c>
    </row>
    <row r="510" spans="1:6" x14ac:dyDescent="0.55000000000000004">
      <c r="A510" s="344" t="s">
        <v>8</v>
      </c>
      <c r="B510" s="344"/>
      <c r="C510" s="344"/>
      <c r="D510" s="344"/>
      <c r="E510" s="344"/>
      <c r="F510" s="118">
        <f>SUM(F506:F509)</f>
        <v>1335</v>
      </c>
    </row>
    <row r="513" spans="1:6" x14ac:dyDescent="0.55000000000000004">
      <c r="A513" s="358" t="s">
        <v>1096</v>
      </c>
      <c r="B513" s="358"/>
      <c r="C513" s="358"/>
      <c r="D513" s="358"/>
      <c r="E513" s="358"/>
      <c r="F513" s="358"/>
    </row>
    <row r="514" spans="1:6" x14ac:dyDescent="0.55000000000000004">
      <c r="A514" s="104" t="s">
        <v>2</v>
      </c>
      <c r="B514" s="7" t="s">
        <v>3</v>
      </c>
      <c r="C514" s="7" t="s">
        <v>4</v>
      </c>
      <c r="D514" s="7" t="s">
        <v>5</v>
      </c>
      <c r="E514" s="3" t="s">
        <v>6</v>
      </c>
      <c r="F514" s="104" t="s">
        <v>7</v>
      </c>
    </row>
    <row r="515" spans="1:6" x14ac:dyDescent="0.55000000000000004">
      <c r="A515" s="113">
        <v>1</v>
      </c>
      <c r="B515" s="11" t="s">
        <v>996</v>
      </c>
      <c r="C515" s="116">
        <v>1</v>
      </c>
      <c r="D515" s="116" t="s">
        <v>217</v>
      </c>
      <c r="E515" s="13">
        <v>1350</v>
      </c>
      <c r="F515" s="118">
        <f t="shared" ref="F515" si="29">C515*E515</f>
        <v>1350</v>
      </c>
    </row>
    <row r="516" spans="1:6" x14ac:dyDescent="0.55000000000000004">
      <c r="A516" s="344" t="s">
        <v>8</v>
      </c>
      <c r="B516" s="344"/>
      <c r="C516" s="344"/>
      <c r="D516" s="344"/>
      <c r="E516" s="344"/>
      <c r="F516" s="118">
        <f>SUM(F515:F515)</f>
        <v>1350</v>
      </c>
    </row>
    <row r="519" spans="1:6" x14ac:dyDescent="0.55000000000000004">
      <c r="A519" s="358" t="s">
        <v>1097</v>
      </c>
      <c r="B519" s="358"/>
      <c r="C519" s="358"/>
      <c r="D519" s="358"/>
      <c r="E519" s="358"/>
      <c r="F519" s="358"/>
    </row>
    <row r="520" spans="1:6" x14ac:dyDescent="0.55000000000000004">
      <c r="A520" s="104" t="s">
        <v>2</v>
      </c>
      <c r="B520" s="104" t="s">
        <v>3</v>
      </c>
      <c r="C520" s="104" t="s">
        <v>4</v>
      </c>
      <c r="D520" s="104" t="s">
        <v>5</v>
      </c>
      <c r="E520" s="3" t="s">
        <v>6</v>
      </c>
      <c r="F520" s="104" t="s">
        <v>7</v>
      </c>
    </row>
    <row r="521" spans="1:6" x14ac:dyDescent="0.55000000000000004">
      <c r="A521" s="4">
        <v>1</v>
      </c>
      <c r="B521" s="5"/>
      <c r="C521" s="5"/>
      <c r="D521" s="5"/>
      <c r="E521" s="5"/>
      <c r="F521" s="5">
        <f>C521*E521</f>
        <v>0</v>
      </c>
    </row>
    <row r="522" spans="1:6" x14ac:dyDescent="0.55000000000000004">
      <c r="A522" s="344" t="s">
        <v>8</v>
      </c>
      <c r="B522" s="344"/>
      <c r="C522" s="344"/>
      <c r="D522" s="344"/>
      <c r="E522" s="344"/>
      <c r="F522" s="5">
        <f>SUM(F521:F521)</f>
        <v>0</v>
      </c>
    </row>
    <row r="525" spans="1:6" x14ac:dyDescent="0.55000000000000004">
      <c r="A525" s="358" t="s">
        <v>1098</v>
      </c>
      <c r="B525" s="358"/>
      <c r="C525" s="358"/>
      <c r="D525" s="358"/>
      <c r="E525" s="358"/>
      <c r="F525" s="358"/>
    </row>
    <row r="526" spans="1:6" x14ac:dyDescent="0.55000000000000004">
      <c r="A526" s="104" t="s">
        <v>2</v>
      </c>
      <c r="B526" s="7" t="s">
        <v>3</v>
      </c>
      <c r="C526" s="7" t="s">
        <v>4</v>
      </c>
      <c r="D526" s="7" t="s">
        <v>5</v>
      </c>
      <c r="E526" s="3" t="s">
        <v>6</v>
      </c>
      <c r="F526" s="104" t="s">
        <v>7</v>
      </c>
    </row>
    <row r="527" spans="1:6" ht="48" x14ac:dyDescent="0.55000000000000004">
      <c r="A527" s="137">
        <v>1</v>
      </c>
      <c r="B527" s="115" t="s">
        <v>822</v>
      </c>
      <c r="C527" s="114">
        <v>1</v>
      </c>
      <c r="D527" s="114" t="s">
        <v>65</v>
      </c>
      <c r="E527" s="114">
        <v>160</v>
      </c>
      <c r="F527" s="118">
        <f t="shared" ref="F527:F528" si="30">C527*E527</f>
        <v>160</v>
      </c>
    </row>
    <row r="528" spans="1:6" x14ac:dyDescent="0.55000000000000004">
      <c r="A528" s="113">
        <v>2</v>
      </c>
      <c r="B528" s="115" t="s">
        <v>823</v>
      </c>
      <c r="C528" s="114">
        <v>1</v>
      </c>
      <c r="D528" s="114" t="s">
        <v>886</v>
      </c>
      <c r="E528" s="18">
        <v>1500</v>
      </c>
      <c r="F528" s="118">
        <f t="shared" si="30"/>
        <v>1500</v>
      </c>
    </row>
    <row r="529" spans="1:6" x14ac:dyDescent="0.55000000000000004">
      <c r="A529" s="344" t="s">
        <v>8</v>
      </c>
      <c r="B529" s="344"/>
      <c r="C529" s="344"/>
      <c r="D529" s="344"/>
      <c r="E529" s="344"/>
      <c r="F529" s="118">
        <f>SUM(F527:F528)</f>
        <v>1660</v>
      </c>
    </row>
    <row r="532" spans="1:6" x14ac:dyDescent="0.55000000000000004">
      <c r="A532" s="358" t="s">
        <v>1099</v>
      </c>
      <c r="B532" s="358"/>
      <c r="C532" s="358"/>
      <c r="D532" s="358"/>
      <c r="E532" s="358"/>
      <c r="F532" s="358"/>
    </row>
    <row r="533" spans="1:6" x14ac:dyDescent="0.55000000000000004">
      <c r="A533" s="104" t="s">
        <v>2</v>
      </c>
      <c r="B533" s="7" t="s">
        <v>3</v>
      </c>
      <c r="C533" s="7" t="s">
        <v>4</v>
      </c>
      <c r="D533" s="7" t="s">
        <v>5</v>
      </c>
      <c r="E533" s="3" t="s">
        <v>6</v>
      </c>
      <c r="F533" s="104" t="s">
        <v>7</v>
      </c>
    </row>
    <row r="534" spans="1:6" x14ac:dyDescent="0.55000000000000004">
      <c r="A534" s="113">
        <v>1</v>
      </c>
      <c r="B534" s="115" t="s">
        <v>824</v>
      </c>
      <c r="C534" s="114">
        <v>2</v>
      </c>
      <c r="D534" s="114" t="s">
        <v>581</v>
      </c>
      <c r="E534" s="18">
        <v>3200</v>
      </c>
      <c r="F534" s="118">
        <f>C534*E534</f>
        <v>6400</v>
      </c>
    </row>
    <row r="535" spans="1:6" ht="72" x14ac:dyDescent="0.55000000000000004">
      <c r="A535" s="137">
        <v>2</v>
      </c>
      <c r="B535" s="115" t="s">
        <v>825</v>
      </c>
      <c r="C535" s="114">
        <v>1</v>
      </c>
      <c r="D535" s="114" t="s">
        <v>187</v>
      </c>
      <c r="E535" s="18">
        <v>1300</v>
      </c>
      <c r="F535" s="146">
        <f t="shared" ref="F535:F536" si="31">C535*E535</f>
        <v>1300</v>
      </c>
    </row>
    <row r="536" spans="1:6" ht="72" x14ac:dyDescent="0.55000000000000004">
      <c r="A536" s="137">
        <v>3</v>
      </c>
      <c r="B536" s="115" t="s">
        <v>826</v>
      </c>
      <c r="C536" s="114">
        <v>1</v>
      </c>
      <c r="D536" s="114" t="s">
        <v>39</v>
      </c>
      <c r="E536" s="18">
        <v>1300</v>
      </c>
      <c r="F536" s="146">
        <f t="shared" si="31"/>
        <v>1300</v>
      </c>
    </row>
    <row r="537" spans="1:6" x14ac:dyDescent="0.55000000000000004">
      <c r="A537" s="344" t="s">
        <v>8</v>
      </c>
      <c r="B537" s="344"/>
      <c r="C537" s="344"/>
      <c r="D537" s="344"/>
      <c r="E537" s="344"/>
      <c r="F537" s="118">
        <f>SUM(F534:F536)</f>
        <v>9000</v>
      </c>
    </row>
    <row r="540" spans="1:6" x14ac:dyDescent="0.55000000000000004">
      <c r="A540" s="358" t="s">
        <v>1100</v>
      </c>
      <c r="B540" s="358"/>
      <c r="C540" s="358"/>
      <c r="D540" s="358"/>
      <c r="E540" s="358"/>
      <c r="F540" s="358"/>
    </row>
    <row r="541" spans="1:6" x14ac:dyDescent="0.55000000000000004">
      <c r="A541" s="104" t="s">
        <v>2</v>
      </c>
      <c r="B541" s="7" t="s">
        <v>3</v>
      </c>
      <c r="C541" s="7" t="s">
        <v>4</v>
      </c>
      <c r="D541" s="7" t="s">
        <v>5</v>
      </c>
      <c r="E541" s="3" t="s">
        <v>6</v>
      </c>
      <c r="F541" s="104" t="s">
        <v>7</v>
      </c>
    </row>
    <row r="542" spans="1:6" x14ac:dyDescent="0.55000000000000004">
      <c r="A542" s="401">
        <v>1</v>
      </c>
      <c r="B542" s="396" t="s">
        <v>827</v>
      </c>
      <c r="C542" s="391">
        <v>1</v>
      </c>
      <c r="D542" s="391" t="s">
        <v>18</v>
      </c>
      <c r="E542" s="391">
        <v>105</v>
      </c>
      <c r="F542" s="425">
        <f t="shared" ref="F542:F544" si="32">C542*E542</f>
        <v>105</v>
      </c>
    </row>
    <row r="543" spans="1:6" x14ac:dyDescent="0.55000000000000004">
      <c r="A543" s="402"/>
      <c r="B543" s="396"/>
      <c r="C543" s="391"/>
      <c r="D543" s="391"/>
      <c r="E543" s="391"/>
      <c r="F543" s="426"/>
    </row>
    <row r="544" spans="1:6" ht="48" x14ac:dyDescent="0.55000000000000004">
      <c r="A544" s="137">
        <v>2</v>
      </c>
      <c r="B544" s="115" t="s">
        <v>42</v>
      </c>
      <c r="C544" s="114">
        <v>1</v>
      </c>
      <c r="D544" s="114" t="s">
        <v>23</v>
      </c>
      <c r="E544" s="114">
        <v>35</v>
      </c>
      <c r="F544" s="5">
        <f t="shared" si="32"/>
        <v>35</v>
      </c>
    </row>
    <row r="545" spans="1:6" x14ac:dyDescent="0.55000000000000004">
      <c r="A545" s="344" t="s">
        <v>8</v>
      </c>
      <c r="B545" s="344"/>
      <c r="C545" s="344"/>
      <c r="D545" s="344"/>
      <c r="E545" s="344"/>
      <c r="F545" s="5">
        <f>SUM(F542:F544)</f>
        <v>140</v>
      </c>
    </row>
    <row r="548" spans="1:6" x14ac:dyDescent="0.55000000000000004">
      <c r="A548" s="358" t="s">
        <v>1133</v>
      </c>
      <c r="B548" s="358"/>
      <c r="C548" s="358"/>
      <c r="D548" s="358"/>
      <c r="E548" s="358"/>
      <c r="F548" s="358"/>
    </row>
    <row r="549" spans="1:6" x14ac:dyDescent="0.55000000000000004">
      <c r="A549" s="104" t="s">
        <v>2</v>
      </c>
      <c r="B549" s="7" t="s">
        <v>3</v>
      </c>
      <c r="C549" s="7" t="s">
        <v>4</v>
      </c>
      <c r="D549" s="7" t="s">
        <v>5</v>
      </c>
      <c r="E549" s="3" t="s">
        <v>6</v>
      </c>
      <c r="F549" s="104" t="s">
        <v>7</v>
      </c>
    </row>
    <row r="550" spans="1:6" x14ac:dyDescent="0.55000000000000004">
      <c r="A550" s="113"/>
      <c r="B550" s="42"/>
      <c r="C550" s="114"/>
      <c r="D550" s="114"/>
      <c r="E550" s="114"/>
      <c r="F550" s="118"/>
    </row>
    <row r="551" spans="1:6" x14ac:dyDescent="0.55000000000000004">
      <c r="A551" s="344" t="s">
        <v>8</v>
      </c>
      <c r="B551" s="344"/>
      <c r="C551" s="344"/>
      <c r="D551" s="344"/>
      <c r="E551" s="344"/>
      <c r="F551" s="118">
        <f>SUM(F550:F550)</f>
        <v>0</v>
      </c>
    </row>
    <row r="554" spans="1:6" x14ac:dyDescent="0.55000000000000004">
      <c r="A554" s="358" t="s">
        <v>1101</v>
      </c>
      <c r="B554" s="358"/>
      <c r="C554" s="358"/>
      <c r="D554" s="358"/>
      <c r="E554" s="358"/>
      <c r="F554" s="358"/>
    </row>
    <row r="555" spans="1:6" x14ac:dyDescent="0.55000000000000004">
      <c r="A555" s="104" t="s">
        <v>2</v>
      </c>
      <c r="B555" s="7" t="s">
        <v>3</v>
      </c>
      <c r="C555" s="7" t="s">
        <v>4</v>
      </c>
      <c r="D555" s="7" t="s">
        <v>5</v>
      </c>
      <c r="E555" s="3" t="s">
        <v>6</v>
      </c>
      <c r="F555" s="104" t="s">
        <v>7</v>
      </c>
    </row>
    <row r="556" spans="1:6" x14ac:dyDescent="0.55000000000000004">
      <c r="A556" s="113">
        <v>1</v>
      </c>
      <c r="B556" s="42" t="s">
        <v>828</v>
      </c>
      <c r="C556" s="114">
        <v>10</v>
      </c>
      <c r="D556" s="114" t="s">
        <v>181</v>
      </c>
      <c r="E556" s="114">
        <v>80</v>
      </c>
      <c r="F556" s="118">
        <f>C556*E556</f>
        <v>800</v>
      </c>
    </row>
    <row r="557" spans="1:6" x14ac:dyDescent="0.55000000000000004">
      <c r="A557" s="113">
        <v>2</v>
      </c>
      <c r="B557" s="42" t="s">
        <v>829</v>
      </c>
      <c r="C557" s="114">
        <v>1</v>
      </c>
      <c r="D557" s="114" t="s">
        <v>63</v>
      </c>
      <c r="E557" s="114">
        <v>500</v>
      </c>
      <c r="F557" s="118">
        <f t="shared" ref="F557:F558" si="33">C557*E557</f>
        <v>500</v>
      </c>
    </row>
    <row r="558" spans="1:6" x14ac:dyDescent="0.55000000000000004">
      <c r="A558" s="113">
        <v>3</v>
      </c>
      <c r="B558" s="42" t="s">
        <v>830</v>
      </c>
      <c r="C558" s="114">
        <v>70</v>
      </c>
      <c r="D558" s="114" t="s">
        <v>581</v>
      </c>
      <c r="E558" s="114">
        <v>10</v>
      </c>
      <c r="F558" s="118">
        <f t="shared" si="33"/>
        <v>700</v>
      </c>
    </row>
    <row r="559" spans="1:6" x14ac:dyDescent="0.55000000000000004">
      <c r="A559" s="344" t="s">
        <v>8</v>
      </c>
      <c r="B559" s="344"/>
      <c r="C559" s="344"/>
      <c r="D559" s="344"/>
      <c r="E559" s="344"/>
      <c r="F559" s="118">
        <f>SUM(F556:F558)</f>
        <v>2000</v>
      </c>
    </row>
    <row r="562" spans="1:6" x14ac:dyDescent="0.55000000000000004">
      <c r="A562" s="358" t="s">
        <v>1102</v>
      </c>
      <c r="B562" s="358"/>
      <c r="C562" s="358"/>
      <c r="D562" s="358"/>
      <c r="E562" s="358"/>
      <c r="F562" s="358"/>
    </row>
    <row r="563" spans="1:6" x14ac:dyDescent="0.55000000000000004">
      <c r="A563" s="104" t="s">
        <v>2</v>
      </c>
      <c r="B563" s="7" t="s">
        <v>3</v>
      </c>
      <c r="C563" s="7" t="s">
        <v>4</v>
      </c>
      <c r="D563" s="7" t="s">
        <v>5</v>
      </c>
      <c r="E563" s="3" t="s">
        <v>6</v>
      </c>
      <c r="F563" s="104" t="s">
        <v>7</v>
      </c>
    </row>
    <row r="564" spans="1:6" x14ac:dyDescent="0.55000000000000004">
      <c r="A564" s="113">
        <v>1</v>
      </c>
      <c r="B564" s="42" t="s">
        <v>997</v>
      </c>
      <c r="C564" s="114">
        <v>1</v>
      </c>
      <c r="D564" s="18"/>
      <c r="E564" s="18">
        <v>1500</v>
      </c>
      <c r="F564" s="118">
        <f>C564*E564</f>
        <v>1500</v>
      </c>
    </row>
    <row r="565" spans="1:6" x14ac:dyDescent="0.55000000000000004">
      <c r="A565" s="344" t="s">
        <v>8</v>
      </c>
      <c r="B565" s="344"/>
      <c r="C565" s="344"/>
      <c r="D565" s="344"/>
      <c r="E565" s="344"/>
      <c r="F565" s="118">
        <f>SUM(F564:F564)</f>
        <v>1500</v>
      </c>
    </row>
    <row r="568" spans="1:6" x14ac:dyDescent="0.55000000000000004">
      <c r="A568" s="358" t="s">
        <v>1103</v>
      </c>
      <c r="B568" s="358"/>
      <c r="C568" s="358"/>
      <c r="D568" s="358"/>
      <c r="E568" s="358"/>
      <c r="F568" s="358"/>
    </row>
    <row r="569" spans="1:6" x14ac:dyDescent="0.55000000000000004">
      <c r="A569" s="104" t="s">
        <v>2</v>
      </c>
      <c r="B569" s="7" t="s">
        <v>3</v>
      </c>
      <c r="C569" s="7" t="s">
        <v>4</v>
      </c>
      <c r="D569" s="7" t="s">
        <v>5</v>
      </c>
      <c r="E569" s="3" t="s">
        <v>6</v>
      </c>
      <c r="F569" s="104" t="s">
        <v>7</v>
      </c>
    </row>
    <row r="570" spans="1:6" x14ac:dyDescent="0.55000000000000004">
      <c r="A570" s="113">
        <v>1</v>
      </c>
      <c r="B570" s="42" t="s">
        <v>831</v>
      </c>
      <c r="C570" s="114">
        <v>1</v>
      </c>
      <c r="D570" s="5"/>
      <c r="E570" s="18">
        <v>1000</v>
      </c>
      <c r="F570" s="118">
        <f>C570*E570</f>
        <v>1000</v>
      </c>
    </row>
    <row r="571" spans="1:6" x14ac:dyDescent="0.55000000000000004">
      <c r="A571" s="344" t="s">
        <v>8</v>
      </c>
      <c r="B571" s="344"/>
      <c r="C571" s="344"/>
      <c r="D571" s="344"/>
      <c r="E571" s="344"/>
      <c r="F571" s="118">
        <f>SUM(F570:F570)</f>
        <v>1000</v>
      </c>
    </row>
    <row r="574" spans="1:6" x14ac:dyDescent="0.55000000000000004">
      <c r="A574" s="358" t="s">
        <v>1104</v>
      </c>
      <c r="B574" s="358"/>
      <c r="C574" s="358"/>
      <c r="D574" s="358"/>
      <c r="E574" s="358"/>
      <c r="F574" s="358"/>
    </row>
    <row r="575" spans="1:6" x14ac:dyDescent="0.55000000000000004">
      <c r="A575" s="104" t="s">
        <v>2</v>
      </c>
      <c r="B575" s="7" t="s">
        <v>3</v>
      </c>
      <c r="C575" s="7" t="s">
        <v>4</v>
      </c>
      <c r="D575" s="7" t="s">
        <v>5</v>
      </c>
      <c r="E575" s="3" t="s">
        <v>6</v>
      </c>
      <c r="F575" s="104" t="s">
        <v>7</v>
      </c>
    </row>
    <row r="576" spans="1:6" x14ac:dyDescent="0.55000000000000004">
      <c r="A576" s="113">
        <v>1</v>
      </c>
      <c r="B576" s="42" t="s">
        <v>998</v>
      </c>
      <c r="C576" s="114">
        <v>1</v>
      </c>
      <c r="D576" s="18"/>
      <c r="E576" s="18">
        <v>4000</v>
      </c>
      <c r="F576" s="118">
        <f>C576*E576</f>
        <v>4000</v>
      </c>
    </row>
    <row r="577" spans="1:6" x14ac:dyDescent="0.55000000000000004">
      <c r="A577" s="344" t="s">
        <v>8</v>
      </c>
      <c r="B577" s="344"/>
      <c r="C577" s="344"/>
      <c r="D577" s="344"/>
      <c r="E577" s="344"/>
      <c r="F577" s="118">
        <f>SUM(F576:F576)</f>
        <v>4000</v>
      </c>
    </row>
    <row r="580" spans="1:6" x14ac:dyDescent="0.55000000000000004">
      <c r="A580" s="358" t="s">
        <v>1105</v>
      </c>
      <c r="B580" s="358"/>
      <c r="C580" s="358"/>
      <c r="D580" s="358"/>
      <c r="E580" s="358"/>
      <c r="F580" s="358"/>
    </row>
    <row r="581" spans="1:6" x14ac:dyDescent="0.55000000000000004">
      <c r="A581" s="104" t="s">
        <v>2</v>
      </c>
      <c r="B581" s="7" t="s">
        <v>3</v>
      </c>
      <c r="C581" s="7" t="s">
        <v>4</v>
      </c>
      <c r="D581" s="7" t="s">
        <v>5</v>
      </c>
      <c r="E581" s="3" t="s">
        <v>6</v>
      </c>
      <c r="F581" s="104" t="s">
        <v>7</v>
      </c>
    </row>
    <row r="582" spans="1:6" x14ac:dyDescent="0.55000000000000004">
      <c r="A582" s="113">
        <v>1</v>
      </c>
      <c r="B582" s="42" t="s">
        <v>832</v>
      </c>
      <c r="C582" s="114">
        <v>1</v>
      </c>
      <c r="D582" s="114" t="s">
        <v>23</v>
      </c>
      <c r="E582" s="114">
        <v>350</v>
      </c>
      <c r="F582" s="118">
        <f t="shared" ref="F582:F583" si="34">C582*E582</f>
        <v>350</v>
      </c>
    </row>
    <row r="583" spans="1:6" x14ac:dyDescent="0.55000000000000004">
      <c r="A583" s="113">
        <v>2</v>
      </c>
      <c r="B583" s="42" t="s">
        <v>833</v>
      </c>
      <c r="C583" s="114">
        <v>6</v>
      </c>
      <c r="D583" s="114" t="s">
        <v>887</v>
      </c>
      <c r="E583" s="114">
        <v>400</v>
      </c>
      <c r="F583" s="118">
        <f t="shared" si="34"/>
        <v>2400</v>
      </c>
    </row>
    <row r="584" spans="1:6" x14ac:dyDescent="0.55000000000000004">
      <c r="A584" s="344" t="s">
        <v>8</v>
      </c>
      <c r="B584" s="344"/>
      <c r="C584" s="344"/>
      <c r="D584" s="344"/>
      <c r="E584" s="344"/>
      <c r="F584" s="118">
        <f>SUM(F582:F583)</f>
        <v>2750</v>
      </c>
    </row>
    <row r="587" spans="1:6" x14ac:dyDescent="0.55000000000000004">
      <c r="A587" s="358" t="s">
        <v>1106</v>
      </c>
      <c r="B587" s="358"/>
      <c r="C587" s="358"/>
      <c r="D587" s="358"/>
      <c r="E587" s="358"/>
      <c r="F587" s="358"/>
    </row>
    <row r="588" spans="1:6" x14ac:dyDescent="0.55000000000000004">
      <c r="A588" s="104" t="s">
        <v>2</v>
      </c>
      <c r="B588" s="7" t="s">
        <v>3</v>
      </c>
      <c r="C588" s="7" t="s">
        <v>4</v>
      </c>
      <c r="D588" s="7" t="s">
        <v>5</v>
      </c>
      <c r="E588" s="3" t="s">
        <v>6</v>
      </c>
      <c r="F588" s="104" t="s">
        <v>7</v>
      </c>
    </row>
    <row r="589" spans="1:6" x14ac:dyDescent="0.55000000000000004">
      <c r="A589" s="113">
        <v>1</v>
      </c>
      <c r="B589" s="42" t="s">
        <v>999</v>
      </c>
      <c r="C589" s="114">
        <v>690</v>
      </c>
      <c r="D589" s="114" t="s">
        <v>63</v>
      </c>
      <c r="E589" s="114">
        <v>10</v>
      </c>
      <c r="F589" s="118">
        <v>6900</v>
      </c>
    </row>
    <row r="590" spans="1:6" x14ac:dyDescent="0.55000000000000004">
      <c r="A590" s="113">
        <v>2</v>
      </c>
      <c r="B590" s="42" t="s">
        <v>833</v>
      </c>
      <c r="C590" s="114">
        <v>6</v>
      </c>
      <c r="D590" s="114" t="s">
        <v>888</v>
      </c>
      <c r="E590" s="114">
        <v>400</v>
      </c>
      <c r="F590" s="118">
        <f t="shared" ref="F590:F591" si="35">C590*E590</f>
        <v>2400</v>
      </c>
    </row>
    <row r="591" spans="1:6" x14ac:dyDescent="0.55000000000000004">
      <c r="A591" s="113">
        <v>3</v>
      </c>
      <c r="B591" s="42" t="s">
        <v>834</v>
      </c>
      <c r="C591" s="114">
        <v>1</v>
      </c>
      <c r="D591" s="114" t="s">
        <v>217</v>
      </c>
      <c r="E591" s="114">
        <v>500</v>
      </c>
      <c r="F591" s="118">
        <f t="shared" si="35"/>
        <v>500</v>
      </c>
    </row>
    <row r="592" spans="1:6" x14ac:dyDescent="0.55000000000000004">
      <c r="A592" s="344" t="s">
        <v>8</v>
      </c>
      <c r="B592" s="344"/>
      <c r="C592" s="344"/>
      <c r="D592" s="344"/>
      <c r="E592" s="344"/>
      <c r="F592" s="118">
        <f>SUM(F589:F591)</f>
        <v>9800</v>
      </c>
    </row>
    <row r="594" spans="1:6" x14ac:dyDescent="0.55000000000000004">
      <c r="A594" s="358" t="s">
        <v>1107</v>
      </c>
      <c r="B594" s="358"/>
      <c r="C594" s="358"/>
      <c r="D594" s="358"/>
      <c r="E594" s="358"/>
      <c r="F594" s="358"/>
    </row>
    <row r="595" spans="1:6" x14ac:dyDescent="0.55000000000000004">
      <c r="A595" s="104" t="s">
        <v>2</v>
      </c>
      <c r="B595" s="7" t="s">
        <v>3</v>
      </c>
      <c r="C595" s="7" t="s">
        <v>4</v>
      </c>
      <c r="D595" s="7" t="s">
        <v>5</v>
      </c>
      <c r="E595" s="3" t="s">
        <v>6</v>
      </c>
      <c r="F595" s="104" t="s">
        <v>7</v>
      </c>
    </row>
    <row r="596" spans="1:6" x14ac:dyDescent="0.55000000000000004">
      <c r="A596" s="113">
        <v>1</v>
      </c>
      <c r="B596" s="115" t="s">
        <v>835</v>
      </c>
      <c r="C596" s="114">
        <v>2</v>
      </c>
      <c r="D596" s="114" t="s">
        <v>81</v>
      </c>
      <c r="E596" s="114">
        <v>20</v>
      </c>
      <c r="F596" s="118">
        <f>C596*E596</f>
        <v>40</v>
      </c>
    </row>
    <row r="597" spans="1:6" x14ac:dyDescent="0.55000000000000004">
      <c r="A597" s="113">
        <v>2</v>
      </c>
      <c r="B597" s="115" t="s">
        <v>278</v>
      </c>
      <c r="C597" s="114">
        <v>2</v>
      </c>
      <c r="D597" s="121" t="s">
        <v>81</v>
      </c>
      <c r="E597" s="114">
        <v>20</v>
      </c>
      <c r="F597" s="118">
        <f t="shared" ref="F597:F619" si="36">C597*E597</f>
        <v>40</v>
      </c>
    </row>
    <row r="598" spans="1:6" x14ac:dyDescent="0.55000000000000004">
      <c r="A598" s="113">
        <v>3</v>
      </c>
      <c r="B598" s="115" t="s">
        <v>836</v>
      </c>
      <c r="C598" s="114">
        <v>5</v>
      </c>
      <c r="D598" s="114" t="s">
        <v>129</v>
      </c>
      <c r="E598" s="114">
        <v>60</v>
      </c>
      <c r="F598" s="118">
        <f t="shared" si="36"/>
        <v>300</v>
      </c>
    </row>
    <row r="599" spans="1:6" x14ac:dyDescent="0.55000000000000004">
      <c r="A599" s="113">
        <v>4</v>
      </c>
      <c r="B599" s="115" t="s">
        <v>837</v>
      </c>
      <c r="C599" s="114">
        <v>50</v>
      </c>
      <c r="D599" s="114" t="s">
        <v>65</v>
      </c>
      <c r="E599" s="114">
        <v>10</v>
      </c>
      <c r="F599" s="118">
        <f t="shared" si="36"/>
        <v>500</v>
      </c>
    </row>
    <row r="600" spans="1:6" x14ac:dyDescent="0.55000000000000004">
      <c r="A600" s="113">
        <v>5</v>
      </c>
      <c r="B600" s="115" t="s">
        <v>838</v>
      </c>
      <c r="C600" s="114">
        <v>100</v>
      </c>
      <c r="D600" s="114" t="s">
        <v>100</v>
      </c>
      <c r="E600" s="114">
        <v>35</v>
      </c>
      <c r="F600" s="118">
        <f t="shared" si="36"/>
        <v>3500</v>
      </c>
    </row>
    <row r="601" spans="1:6" x14ac:dyDescent="0.55000000000000004">
      <c r="A601" s="113">
        <v>6</v>
      </c>
      <c r="B601" s="115" t="s">
        <v>839</v>
      </c>
      <c r="C601" s="114">
        <v>50</v>
      </c>
      <c r="D601" s="114" t="s">
        <v>889</v>
      </c>
      <c r="E601" s="114">
        <v>130</v>
      </c>
      <c r="F601" s="118">
        <f t="shared" si="36"/>
        <v>6500</v>
      </c>
    </row>
    <row r="602" spans="1:6" x14ac:dyDescent="0.55000000000000004">
      <c r="A602" s="113">
        <v>7</v>
      </c>
      <c r="B602" s="115" t="s">
        <v>840</v>
      </c>
      <c r="C602" s="114">
        <v>3</v>
      </c>
      <c r="D602" s="114" t="s">
        <v>18</v>
      </c>
      <c r="E602" s="114">
        <v>108</v>
      </c>
      <c r="F602" s="118">
        <f t="shared" si="36"/>
        <v>324</v>
      </c>
    </row>
    <row r="603" spans="1:6" ht="48" x14ac:dyDescent="0.55000000000000004">
      <c r="A603" s="137">
        <v>8</v>
      </c>
      <c r="B603" s="115" t="s">
        <v>841</v>
      </c>
      <c r="C603" s="114">
        <v>3</v>
      </c>
      <c r="D603" s="114" t="s">
        <v>18</v>
      </c>
      <c r="E603" s="114">
        <v>80</v>
      </c>
      <c r="F603" s="146">
        <f t="shared" si="36"/>
        <v>240</v>
      </c>
    </row>
    <row r="604" spans="1:6" x14ac:dyDescent="0.55000000000000004">
      <c r="A604" s="113">
        <v>9</v>
      </c>
      <c r="B604" s="115" t="s">
        <v>842</v>
      </c>
      <c r="C604" s="114">
        <v>3</v>
      </c>
      <c r="D604" s="114" t="s">
        <v>81</v>
      </c>
      <c r="E604" s="114">
        <v>30</v>
      </c>
      <c r="F604" s="118">
        <f t="shared" si="36"/>
        <v>90</v>
      </c>
    </row>
    <row r="605" spans="1:6" x14ac:dyDescent="0.55000000000000004">
      <c r="A605" s="113">
        <v>10</v>
      </c>
      <c r="B605" s="115" t="s">
        <v>843</v>
      </c>
      <c r="C605" s="114">
        <v>1</v>
      </c>
      <c r="D605" s="114" t="s">
        <v>335</v>
      </c>
      <c r="E605" s="114">
        <v>350</v>
      </c>
      <c r="F605" s="118">
        <f t="shared" si="36"/>
        <v>350</v>
      </c>
    </row>
    <row r="606" spans="1:6" x14ac:dyDescent="0.55000000000000004">
      <c r="A606" s="113">
        <v>11</v>
      </c>
      <c r="B606" s="115" t="s">
        <v>844</v>
      </c>
      <c r="C606" s="114">
        <v>4</v>
      </c>
      <c r="D606" s="18" t="s">
        <v>890</v>
      </c>
      <c r="E606" s="18">
        <v>1500</v>
      </c>
      <c r="F606" s="118">
        <f t="shared" si="36"/>
        <v>6000</v>
      </c>
    </row>
    <row r="607" spans="1:6" x14ac:dyDescent="0.55000000000000004">
      <c r="A607" s="113">
        <v>12</v>
      </c>
      <c r="B607" s="115" t="s">
        <v>845</v>
      </c>
      <c r="C607" s="114">
        <v>9</v>
      </c>
      <c r="D607" s="114" t="s">
        <v>891</v>
      </c>
      <c r="E607" s="114">
        <v>600</v>
      </c>
      <c r="F607" s="118">
        <f t="shared" si="36"/>
        <v>5400</v>
      </c>
    </row>
    <row r="608" spans="1:6" x14ac:dyDescent="0.55000000000000004">
      <c r="A608" s="113">
        <v>13</v>
      </c>
      <c r="B608" s="115" t="s">
        <v>846</v>
      </c>
      <c r="C608" s="114">
        <v>20</v>
      </c>
      <c r="D608" s="114" t="s">
        <v>63</v>
      </c>
      <c r="E608" s="114">
        <v>25</v>
      </c>
      <c r="F608" s="118">
        <f t="shared" si="36"/>
        <v>500</v>
      </c>
    </row>
    <row r="609" spans="1:7" x14ac:dyDescent="0.55000000000000004">
      <c r="A609" s="113">
        <v>14</v>
      </c>
      <c r="B609" s="115" t="s">
        <v>847</v>
      </c>
      <c r="C609" s="114">
        <v>1</v>
      </c>
      <c r="D609" s="114" t="s">
        <v>335</v>
      </c>
      <c r="E609" s="114">
        <v>350</v>
      </c>
      <c r="F609" s="118">
        <f t="shared" si="36"/>
        <v>350</v>
      </c>
    </row>
    <row r="610" spans="1:7" x14ac:dyDescent="0.55000000000000004">
      <c r="A610" s="113">
        <v>15</v>
      </c>
      <c r="B610" s="115" t="s">
        <v>848</v>
      </c>
      <c r="C610" s="114">
        <v>1</v>
      </c>
      <c r="D610" s="121" t="s">
        <v>81</v>
      </c>
      <c r="E610" s="114">
        <v>160</v>
      </c>
      <c r="F610" s="118">
        <f t="shared" si="36"/>
        <v>160</v>
      </c>
    </row>
    <row r="611" spans="1:7" x14ac:dyDescent="0.55000000000000004">
      <c r="A611" s="113">
        <v>16</v>
      </c>
      <c r="B611" s="115" t="s">
        <v>849</v>
      </c>
      <c r="C611" s="114">
        <v>2</v>
      </c>
      <c r="D611" s="121" t="s">
        <v>129</v>
      </c>
      <c r="E611" s="114">
        <v>80</v>
      </c>
      <c r="F611" s="118">
        <f t="shared" si="36"/>
        <v>160</v>
      </c>
    </row>
    <row r="612" spans="1:7" x14ac:dyDescent="0.55000000000000004">
      <c r="A612" s="113">
        <v>17</v>
      </c>
      <c r="B612" s="115" t="s">
        <v>850</v>
      </c>
      <c r="C612" s="114">
        <v>1</v>
      </c>
      <c r="D612" s="121" t="s">
        <v>63</v>
      </c>
      <c r="E612" s="114">
        <v>100</v>
      </c>
      <c r="F612" s="118">
        <f t="shared" si="36"/>
        <v>100</v>
      </c>
    </row>
    <row r="613" spans="1:7" x14ac:dyDescent="0.55000000000000004">
      <c r="A613" s="113">
        <v>18</v>
      </c>
      <c r="B613" s="115" t="s">
        <v>851</v>
      </c>
      <c r="C613" s="114">
        <v>1</v>
      </c>
      <c r="D613" s="121" t="s">
        <v>63</v>
      </c>
      <c r="E613" s="114">
        <v>350</v>
      </c>
      <c r="F613" s="118">
        <f t="shared" si="36"/>
        <v>350</v>
      </c>
    </row>
    <row r="614" spans="1:7" x14ac:dyDescent="0.55000000000000004">
      <c r="A614" s="113">
        <v>19</v>
      </c>
      <c r="B614" s="115" t="s">
        <v>852</v>
      </c>
      <c r="C614" s="114">
        <v>2</v>
      </c>
      <c r="D614" s="121" t="s">
        <v>63</v>
      </c>
      <c r="E614" s="114">
        <v>350</v>
      </c>
      <c r="F614" s="118">
        <f t="shared" si="36"/>
        <v>700</v>
      </c>
    </row>
    <row r="615" spans="1:7" x14ac:dyDescent="0.55000000000000004">
      <c r="A615" s="137">
        <v>20</v>
      </c>
      <c r="B615" s="21" t="s">
        <v>853</v>
      </c>
      <c r="C615" s="114">
        <v>3</v>
      </c>
      <c r="D615" s="114" t="s">
        <v>18</v>
      </c>
      <c r="E615" s="114">
        <v>240</v>
      </c>
      <c r="F615" s="146">
        <f t="shared" si="36"/>
        <v>720</v>
      </c>
    </row>
    <row r="616" spans="1:7" x14ac:dyDescent="0.55000000000000004">
      <c r="A616" s="113">
        <v>21</v>
      </c>
      <c r="B616" s="115" t="s">
        <v>854</v>
      </c>
      <c r="C616" s="114">
        <v>2</v>
      </c>
      <c r="D616" s="121" t="s">
        <v>41</v>
      </c>
      <c r="E616" s="114">
        <v>400</v>
      </c>
      <c r="F616" s="118">
        <f t="shared" si="36"/>
        <v>800</v>
      </c>
    </row>
    <row r="617" spans="1:7" x14ac:dyDescent="0.55000000000000004">
      <c r="A617" s="113">
        <v>22</v>
      </c>
      <c r="B617" s="115" t="s">
        <v>218</v>
      </c>
      <c r="C617" s="114">
        <v>1</v>
      </c>
      <c r="D617" s="121" t="s">
        <v>63</v>
      </c>
      <c r="E617" s="18">
        <v>2000</v>
      </c>
      <c r="F617" s="118">
        <f t="shared" si="36"/>
        <v>2000</v>
      </c>
    </row>
    <row r="618" spans="1:7" x14ac:dyDescent="0.55000000000000004">
      <c r="A618" s="113">
        <v>23</v>
      </c>
      <c r="B618" s="115" t="s">
        <v>371</v>
      </c>
      <c r="C618" s="114">
        <v>50</v>
      </c>
      <c r="D618" s="121" t="s">
        <v>48</v>
      </c>
      <c r="E618" s="114">
        <v>35</v>
      </c>
      <c r="F618" s="118">
        <f t="shared" si="36"/>
        <v>1750</v>
      </c>
    </row>
    <row r="619" spans="1:7" x14ac:dyDescent="0.55000000000000004">
      <c r="A619" s="113">
        <v>24</v>
      </c>
      <c r="B619" s="115" t="s">
        <v>855</v>
      </c>
      <c r="C619" s="114">
        <v>5</v>
      </c>
      <c r="D619" s="121" t="s">
        <v>100</v>
      </c>
      <c r="E619" s="114">
        <v>60</v>
      </c>
      <c r="F619" s="118">
        <f t="shared" si="36"/>
        <v>300</v>
      </c>
    </row>
    <row r="620" spans="1:7" x14ac:dyDescent="0.55000000000000004">
      <c r="A620" s="344" t="s">
        <v>8</v>
      </c>
      <c r="B620" s="344"/>
      <c r="C620" s="344"/>
      <c r="D620" s="344"/>
      <c r="E620" s="344"/>
      <c r="F620" s="118">
        <f>SUM(F596:F619)</f>
        <v>31174</v>
      </c>
      <c r="G620" s="214" t="s">
        <v>1000</v>
      </c>
    </row>
    <row r="623" spans="1:7" x14ac:dyDescent="0.55000000000000004">
      <c r="A623" s="358" t="s">
        <v>1108</v>
      </c>
      <c r="B623" s="358"/>
      <c r="C623" s="358"/>
      <c r="D623" s="358"/>
      <c r="E623" s="358"/>
      <c r="F623" s="358"/>
    </row>
    <row r="624" spans="1:7" x14ac:dyDescent="0.55000000000000004">
      <c r="A624" s="104" t="s">
        <v>2</v>
      </c>
      <c r="B624" s="7" t="s">
        <v>3</v>
      </c>
      <c r="C624" s="7" t="s">
        <v>4</v>
      </c>
      <c r="D624" s="7" t="s">
        <v>5</v>
      </c>
      <c r="E624" s="3" t="s">
        <v>6</v>
      </c>
      <c r="F624" s="104" t="s">
        <v>7</v>
      </c>
    </row>
    <row r="625" spans="1:7" x14ac:dyDescent="0.55000000000000004">
      <c r="A625" s="113">
        <v>1</v>
      </c>
      <c r="B625" s="125" t="s">
        <v>856</v>
      </c>
      <c r="C625" s="126">
        <v>8</v>
      </c>
      <c r="D625" s="126" t="s">
        <v>39</v>
      </c>
      <c r="E625" s="126">
        <v>20</v>
      </c>
      <c r="F625" s="5">
        <f>C625*E625</f>
        <v>160</v>
      </c>
    </row>
    <row r="626" spans="1:7" ht="48" x14ac:dyDescent="0.55000000000000004">
      <c r="A626" s="137">
        <v>2</v>
      </c>
      <c r="B626" s="125" t="s">
        <v>1001</v>
      </c>
      <c r="C626" s="126">
        <v>1</v>
      </c>
      <c r="D626" s="126" t="s">
        <v>18</v>
      </c>
      <c r="E626" s="126">
        <v>105</v>
      </c>
      <c r="F626" s="142">
        <f t="shared" ref="F626" si="37">C626*E626</f>
        <v>105</v>
      </c>
    </row>
    <row r="627" spans="1:7" x14ac:dyDescent="0.55000000000000004">
      <c r="A627" s="344" t="s">
        <v>8</v>
      </c>
      <c r="B627" s="344"/>
      <c r="C627" s="344"/>
      <c r="D627" s="344"/>
      <c r="E627" s="344"/>
      <c r="F627" s="5">
        <f>SUM(F625:F626)</f>
        <v>265</v>
      </c>
    </row>
    <row r="630" spans="1:7" x14ac:dyDescent="0.55000000000000004">
      <c r="A630" s="358" t="s">
        <v>1109</v>
      </c>
      <c r="B630" s="358"/>
      <c r="C630" s="358"/>
      <c r="D630" s="358"/>
      <c r="E630" s="358"/>
      <c r="F630" s="358"/>
    </row>
    <row r="631" spans="1:7" x14ac:dyDescent="0.55000000000000004">
      <c r="A631" s="104" t="s">
        <v>2</v>
      </c>
      <c r="B631" s="7" t="s">
        <v>3</v>
      </c>
      <c r="C631" s="7" t="s">
        <v>4</v>
      </c>
      <c r="D631" s="7" t="s">
        <v>5</v>
      </c>
      <c r="E631" s="3" t="s">
        <v>6</v>
      </c>
      <c r="F631" s="104" t="s">
        <v>7</v>
      </c>
    </row>
    <row r="632" spans="1:7" x14ac:dyDescent="0.55000000000000004">
      <c r="A632" s="113">
        <v>1</v>
      </c>
      <c r="B632" s="115" t="s">
        <v>857</v>
      </c>
      <c r="C632" s="114">
        <v>2</v>
      </c>
      <c r="D632" s="114" t="s">
        <v>892</v>
      </c>
      <c r="E632" s="114">
        <v>50</v>
      </c>
      <c r="F632" s="118">
        <f>C632*E632</f>
        <v>100</v>
      </c>
    </row>
    <row r="633" spans="1:7" x14ac:dyDescent="0.55000000000000004">
      <c r="A633" s="113">
        <v>2</v>
      </c>
      <c r="B633" s="115" t="s">
        <v>858</v>
      </c>
      <c r="C633" s="114">
        <v>5</v>
      </c>
      <c r="D633" s="114" t="s">
        <v>286</v>
      </c>
      <c r="E633" s="114">
        <v>310</v>
      </c>
      <c r="F633" s="118">
        <f t="shared" ref="F633:F638" si="38">C633*E633</f>
        <v>1550</v>
      </c>
    </row>
    <row r="634" spans="1:7" x14ac:dyDescent="0.55000000000000004">
      <c r="A634" s="113">
        <v>3</v>
      </c>
      <c r="B634" s="115" t="s">
        <v>859</v>
      </c>
      <c r="C634" s="114">
        <v>1</v>
      </c>
      <c r="D634" s="114" t="s">
        <v>199</v>
      </c>
      <c r="E634" s="114">
        <v>450</v>
      </c>
      <c r="F634" s="118">
        <f t="shared" si="38"/>
        <v>450</v>
      </c>
    </row>
    <row r="635" spans="1:7" x14ac:dyDescent="0.55000000000000004">
      <c r="A635" s="113">
        <v>4</v>
      </c>
      <c r="B635" s="115" t="s">
        <v>860</v>
      </c>
      <c r="C635" s="114">
        <v>1</v>
      </c>
      <c r="D635" s="114" t="s">
        <v>199</v>
      </c>
      <c r="E635" s="114">
        <v>400</v>
      </c>
      <c r="F635" s="118">
        <f t="shared" si="38"/>
        <v>400</v>
      </c>
    </row>
    <row r="636" spans="1:7" x14ac:dyDescent="0.55000000000000004">
      <c r="A636" s="113">
        <v>5</v>
      </c>
      <c r="B636" s="115" t="s">
        <v>861</v>
      </c>
      <c r="C636" s="114">
        <v>2</v>
      </c>
      <c r="D636" s="114" t="s">
        <v>63</v>
      </c>
      <c r="E636" s="114">
        <v>300</v>
      </c>
      <c r="F636" s="118">
        <f t="shared" si="38"/>
        <v>600</v>
      </c>
    </row>
    <row r="637" spans="1:7" x14ac:dyDescent="0.55000000000000004">
      <c r="A637" s="113">
        <v>6</v>
      </c>
      <c r="B637" s="115" t="s">
        <v>862</v>
      </c>
      <c r="C637" s="114">
        <v>10</v>
      </c>
      <c r="D637" s="114" t="s">
        <v>194</v>
      </c>
      <c r="E637" s="114">
        <v>300</v>
      </c>
      <c r="F637" s="118">
        <f t="shared" si="38"/>
        <v>3000</v>
      </c>
    </row>
    <row r="638" spans="1:7" x14ac:dyDescent="0.55000000000000004">
      <c r="A638" s="113">
        <v>7</v>
      </c>
      <c r="B638" s="115" t="s">
        <v>863</v>
      </c>
      <c r="C638" s="114">
        <v>5</v>
      </c>
      <c r="D638" s="114" t="s">
        <v>194</v>
      </c>
      <c r="E638" s="114">
        <v>200</v>
      </c>
      <c r="F638" s="118">
        <f t="shared" si="38"/>
        <v>1000</v>
      </c>
    </row>
    <row r="639" spans="1:7" x14ac:dyDescent="0.55000000000000004">
      <c r="A639" s="344" t="s">
        <v>8</v>
      </c>
      <c r="B639" s="344"/>
      <c r="C639" s="344"/>
      <c r="D639" s="344"/>
      <c r="E639" s="344"/>
      <c r="F639" s="118">
        <f>SUM(F632:F638)</f>
        <v>7100</v>
      </c>
      <c r="G639" s="214" t="s">
        <v>1002</v>
      </c>
    </row>
    <row r="642" spans="1:6" x14ac:dyDescent="0.55000000000000004">
      <c r="A642" s="358" t="s">
        <v>1110</v>
      </c>
      <c r="B642" s="358"/>
      <c r="C642" s="358"/>
      <c r="D642" s="358"/>
      <c r="E642" s="358"/>
      <c r="F642" s="358"/>
    </row>
    <row r="643" spans="1:6" x14ac:dyDescent="0.55000000000000004">
      <c r="A643" s="104" t="s">
        <v>2</v>
      </c>
      <c r="B643" s="7" t="s">
        <v>3</v>
      </c>
      <c r="C643" s="7" t="s">
        <v>4</v>
      </c>
      <c r="D643" s="7" t="s">
        <v>5</v>
      </c>
      <c r="E643" s="3" t="s">
        <v>6</v>
      </c>
      <c r="F643" s="104" t="s">
        <v>7</v>
      </c>
    </row>
    <row r="644" spans="1:6" x14ac:dyDescent="0.55000000000000004">
      <c r="A644" s="290">
        <v>1</v>
      </c>
      <c r="B644" s="291" t="s">
        <v>1036</v>
      </c>
      <c r="C644" s="292">
        <v>2</v>
      </c>
      <c r="D644" s="292" t="s">
        <v>25</v>
      </c>
      <c r="E644" s="292">
        <v>50</v>
      </c>
      <c r="F644" s="305">
        <f>C644*E644</f>
        <v>100</v>
      </c>
    </row>
    <row r="645" spans="1:6" x14ac:dyDescent="0.55000000000000004">
      <c r="A645" s="290">
        <v>2</v>
      </c>
      <c r="B645" s="291" t="s">
        <v>1037</v>
      </c>
      <c r="C645" s="292">
        <v>2</v>
      </c>
      <c r="D645" s="292" t="s">
        <v>25</v>
      </c>
      <c r="E645" s="292">
        <v>310</v>
      </c>
      <c r="F645" s="305">
        <f>C645*E645</f>
        <v>620</v>
      </c>
    </row>
    <row r="646" spans="1:6" x14ac:dyDescent="0.55000000000000004">
      <c r="A646" s="344" t="s">
        <v>8</v>
      </c>
      <c r="B646" s="344"/>
      <c r="C646" s="344"/>
      <c r="D646" s="344"/>
      <c r="E646" s="344"/>
      <c r="F646" s="118">
        <f>SUM(F644:F645)</f>
        <v>720</v>
      </c>
    </row>
    <row r="649" spans="1:6" x14ac:dyDescent="0.55000000000000004">
      <c r="A649" s="358" t="s">
        <v>1111</v>
      </c>
      <c r="B649" s="358"/>
      <c r="C649" s="358"/>
      <c r="D649" s="358"/>
      <c r="E649" s="358"/>
      <c r="F649" s="358"/>
    </row>
    <row r="650" spans="1:6" x14ac:dyDescent="0.55000000000000004">
      <c r="A650" s="104" t="s">
        <v>2</v>
      </c>
      <c r="B650" s="7" t="s">
        <v>3</v>
      </c>
      <c r="C650" s="7" t="s">
        <v>4</v>
      </c>
      <c r="D650" s="7" t="s">
        <v>5</v>
      </c>
      <c r="E650" s="3" t="s">
        <v>6</v>
      </c>
      <c r="F650" s="104" t="s">
        <v>7</v>
      </c>
    </row>
    <row r="651" spans="1:6" x14ac:dyDescent="0.55000000000000004">
      <c r="A651" s="119">
        <v>1</v>
      </c>
      <c r="B651" s="264" t="s">
        <v>1038</v>
      </c>
      <c r="C651" s="259">
        <v>3</v>
      </c>
      <c r="D651" s="259" t="s">
        <v>286</v>
      </c>
      <c r="E651" s="259">
        <v>400</v>
      </c>
      <c r="F651" s="118">
        <f>C651*E651</f>
        <v>1200</v>
      </c>
    </row>
    <row r="652" spans="1:6" x14ac:dyDescent="0.55000000000000004">
      <c r="A652" s="344" t="s">
        <v>8</v>
      </c>
      <c r="B652" s="344"/>
      <c r="C652" s="344"/>
      <c r="D652" s="344"/>
      <c r="E652" s="344"/>
      <c r="F652" s="118">
        <f>SUM(F651:F651)</f>
        <v>1200</v>
      </c>
    </row>
    <row r="655" spans="1:6" x14ac:dyDescent="0.55000000000000004">
      <c r="A655" s="358" t="s">
        <v>1112</v>
      </c>
      <c r="B655" s="358"/>
      <c r="C655" s="358"/>
      <c r="D655" s="358"/>
      <c r="E655" s="358"/>
      <c r="F655" s="358"/>
    </row>
    <row r="656" spans="1:6" x14ac:dyDescent="0.55000000000000004">
      <c r="A656" s="104" t="s">
        <v>2</v>
      </c>
      <c r="B656" s="7" t="s">
        <v>3</v>
      </c>
      <c r="C656" s="7" t="s">
        <v>4</v>
      </c>
      <c r="D656" s="7" t="s">
        <v>5</v>
      </c>
      <c r="E656" s="8" t="s">
        <v>6</v>
      </c>
      <c r="F656" s="104" t="s">
        <v>7</v>
      </c>
    </row>
    <row r="657" spans="1:6" x14ac:dyDescent="0.55000000000000004">
      <c r="A657" s="119"/>
      <c r="B657" s="124"/>
      <c r="C657" s="121"/>
      <c r="D657" s="121"/>
      <c r="E657" s="121"/>
      <c r="F657" s="20"/>
    </row>
    <row r="658" spans="1:6" x14ac:dyDescent="0.55000000000000004">
      <c r="A658" s="344" t="s">
        <v>8</v>
      </c>
      <c r="B658" s="344"/>
      <c r="C658" s="344"/>
      <c r="D658" s="344"/>
      <c r="E658" s="344"/>
      <c r="F658" s="5">
        <f>SUM(F657:F657)</f>
        <v>0</v>
      </c>
    </row>
    <row r="661" spans="1:6" x14ac:dyDescent="0.55000000000000004">
      <c r="A661" s="358" t="s">
        <v>1113</v>
      </c>
      <c r="B661" s="358"/>
      <c r="C661" s="358"/>
      <c r="D661" s="358"/>
      <c r="E661" s="358"/>
      <c r="F661" s="358"/>
    </row>
    <row r="662" spans="1:6" x14ac:dyDescent="0.55000000000000004">
      <c r="A662" s="120" t="s">
        <v>2</v>
      </c>
      <c r="B662" s="7" t="s">
        <v>3</v>
      </c>
      <c r="C662" s="7" t="s">
        <v>4</v>
      </c>
      <c r="D662" s="7" t="s">
        <v>5</v>
      </c>
      <c r="E662" s="8" t="s">
        <v>6</v>
      </c>
      <c r="F662" s="120" t="s">
        <v>7</v>
      </c>
    </row>
    <row r="663" spans="1:6" x14ac:dyDescent="0.55000000000000004">
      <c r="A663" s="119"/>
      <c r="B663" s="124"/>
      <c r="C663" s="121"/>
      <c r="D663" s="121"/>
      <c r="E663" s="121"/>
      <c r="F663" s="26"/>
    </row>
    <row r="664" spans="1:6" x14ac:dyDescent="0.55000000000000004">
      <c r="A664" s="344" t="s">
        <v>8</v>
      </c>
      <c r="B664" s="344"/>
      <c r="C664" s="344"/>
      <c r="D664" s="344"/>
      <c r="E664" s="344"/>
      <c r="F664" s="118">
        <f>SUM(F663:F663)</f>
        <v>0</v>
      </c>
    </row>
    <row r="667" spans="1:6" x14ac:dyDescent="0.55000000000000004">
      <c r="A667" s="358" t="s">
        <v>1114</v>
      </c>
      <c r="B667" s="358"/>
      <c r="C667" s="358"/>
      <c r="D667" s="358"/>
      <c r="E667" s="358"/>
      <c r="F667" s="358"/>
    </row>
    <row r="668" spans="1:6" x14ac:dyDescent="0.55000000000000004">
      <c r="A668" s="120" t="s">
        <v>2</v>
      </c>
      <c r="B668" s="7" t="s">
        <v>3</v>
      </c>
      <c r="C668" s="7" t="s">
        <v>4</v>
      </c>
      <c r="D668" s="7" t="s">
        <v>5</v>
      </c>
      <c r="E668" s="8" t="s">
        <v>6</v>
      </c>
      <c r="F668" s="120" t="s">
        <v>7</v>
      </c>
    </row>
    <row r="669" spans="1:6" x14ac:dyDescent="0.55000000000000004">
      <c r="A669" s="119"/>
      <c r="B669" s="124"/>
      <c r="C669" s="121"/>
      <c r="D669" s="121"/>
      <c r="E669" s="121"/>
      <c r="F669" s="26"/>
    </row>
    <row r="670" spans="1:6" x14ac:dyDescent="0.55000000000000004">
      <c r="A670" s="344" t="s">
        <v>8</v>
      </c>
      <c r="B670" s="344"/>
      <c r="C670" s="344"/>
      <c r="D670" s="344"/>
      <c r="E670" s="344"/>
      <c r="F670" s="118">
        <f>SUM(F669:F669)</f>
        <v>0</v>
      </c>
    </row>
    <row r="671" spans="1:6" x14ac:dyDescent="0.55000000000000004">
      <c r="A671" s="153"/>
      <c r="B671" s="153"/>
      <c r="C671" s="153"/>
      <c r="D671" s="153"/>
      <c r="E671" s="153"/>
      <c r="F671" s="90"/>
    </row>
    <row r="673" spans="1:8" s="252" customFormat="1" x14ac:dyDescent="0.55000000000000004">
      <c r="A673" s="153"/>
      <c r="B673" s="153"/>
      <c r="C673" s="153"/>
      <c r="D673" s="153"/>
      <c r="E673" s="153"/>
      <c r="F673" s="90"/>
    </row>
    <row r="674" spans="1:8" s="252" customFormat="1" x14ac:dyDescent="0.55000000000000004">
      <c r="A674" s="153"/>
      <c r="B674" s="153" t="s">
        <v>928</v>
      </c>
      <c r="C674" s="153"/>
      <c r="D674" s="153"/>
      <c r="E674" s="153"/>
      <c r="F674" s="268">
        <f>SUM(F5,F23,F40,F77,F83,F94,F100,F107,F113,F130,F136,F148,F164,F178,F267,F287,F304,F311,F319,F327,F343,F353,F373,F418,F433,F445,F458,F464,F481,F487,F495,F501,F510,F516,F522,F529,F537,F545,F551,F559,F565,F571,F577,F584,F592,F620,F627,F639,F646,F652,F658,F664,F670)</f>
        <v>255835</v>
      </c>
      <c r="H674" s="267">
        <f>SUM(F674)</f>
        <v>255835</v>
      </c>
    </row>
    <row r="675" spans="1:8" x14ac:dyDescent="0.55000000000000004">
      <c r="B675" s="255" t="s">
        <v>921</v>
      </c>
      <c r="F675" s="1">
        <v>0</v>
      </c>
    </row>
    <row r="676" spans="1:8" x14ac:dyDescent="0.55000000000000004">
      <c r="B676" s="149" t="s">
        <v>895</v>
      </c>
      <c r="E676" s="253"/>
      <c r="F676" s="253">
        <f>SUM(F5,F23,F40,F77,F83,F94,F100,F107,F113,F130,F136,F148,F164,F178,F267,F287,F304,F311,F319,F327,F343,F353,F373,F418,F433,F445,F458,F464,F481,F487,F495,F501,F510,F516,F522,F529,F537,F545,F551,F559,F565,F571,F577,F584,F592,F620,F627,F639,F646,F652,F658,F664,F670)</f>
        <v>255835</v>
      </c>
      <c r="H676" s="267">
        <f>SUM(F676)</f>
        <v>255835</v>
      </c>
    </row>
  </sheetData>
  <mergeCells count="183">
    <mergeCell ref="A661:F661"/>
    <mergeCell ref="A664:E664"/>
    <mergeCell ref="A667:F667"/>
    <mergeCell ref="A670:E670"/>
    <mergeCell ref="A642:F642"/>
    <mergeCell ref="A646:E646"/>
    <mergeCell ref="A649:F649"/>
    <mergeCell ref="A652:E652"/>
    <mergeCell ref="A655:F655"/>
    <mergeCell ref="A658:E658"/>
    <mergeCell ref="A542:A543"/>
    <mergeCell ref="F542:F543"/>
    <mergeCell ref="A532:F532"/>
    <mergeCell ref="A537:E537"/>
    <mergeCell ref="A540:F540"/>
    <mergeCell ref="A181:F181"/>
    <mergeCell ref="C156:C158"/>
    <mergeCell ref="E156:E158"/>
    <mergeCell ref="A287:E287"/>
    <mergeCell ref="A267:E267"/>
    <mergeCell ref="A270:F270"/>
    <mergeCell ref="C198:C199"/>
    <mergeCell ref="D198:D199"/>
    <mergeCell ref="C200:C201"/>
    <mergeCell ref="D200:D201"/>
    <mergeCell ref="C202:C203"/>
    <mergeCell ref="D202:D203"/>
    <mergeCell ref="A164:E164"/>
    <mergeCell ref="A167:F167"/>
    <mergeCell ref="A178:E178"/>
    <mergeCell ref="A353:E353"/>
    <mergeCell ref="A290:F290"/>
    <mergeCell ref="A304:E304"/>
    <mergeCell ref="A307:F307"/>
    <mergeCell ref="A40:E40"/>
    <mergeCell ref="A43:F43"/>
    <mergeCell ref="A100:E100"/>
    <mergeCell ref="A77:E77"/>
    <mergeCell ref="A80:F80"/>
    <mergeCell ref="A83:E83"/>
    <mergeCell ref="A86:F86"/>
    <mergeCell ref="A94:E94"/>
    <mergeCell ref="A49:A50"/>
    <mergeCell ref="F49:F50"/>
    <mergeCell ref="A97:F97"/>
    <mergeCell ref="A128:A129"/>
    <mergeCell ref="C49:C50"/>
    <mergeCell ref="D49:D50"/>
    <mergeCell ref="E49:E50"/>
    <mergeCell ref="A562:F562"/>
    <mergeCell ref="A545:E545"/>
    <mergeCell ref="A548:F548"/>
    <mergeCell ref="A551:E551"/>
    <mergeCell ref="B542:B543"/>
    <mergeCell ref="C542:C543"/>
    <mergeCell ref="D542:D543"/>
    <mergeCell ref="E542:E543"/>
    <mergeCell ref="A554:F554"/>
    <mergeCell ref="A559:E559"/>
    <mergeCell ref="A513:F513"/>
    <mergeCell ref="A516:E516"/>
    <mergeCell ref="A519:F519"/>
    <mergeCell ref="A522:E522"/>
    <mergeCell ref="A525:F525"/>
    <mergeCell ref="A529:E529"/>
    <mergeCell ref="A159:A162"/>
    <mergeCell ref="D159:D162"/>
    <mergeCell ref="F159:F162"/>
    <mergeCell ref="C159:C162"/>
    <mergeCell ref="A565:E565"/>
    <mergeCell ref="A568:F568"/>
    <mergeCell ref="A571:E571"/>
    <mergeCell ref="A620:E620"/>
    <mergeCell ref="A623:F623"/>
    <mergeCell ref="A627:E627"/>
    <mergeCell ref="A630:F630"/>
    <mergeCell ref="A639:E639"/>
    <mergeCell ref="A574:F574"/>
    <mergeCell ref="A577:E577"/>
    <mergeCell ref="A580:F580"/>
    <mergeCell ref="A584:E584"/>
    <mergeCell ref="A587:F587"/>
    <mergeCell ref="A592:E592"/>
    <mergeCell ref="A594:F594"/>
    <mergeCell ref="A1:F1"/>
    <mergeCell ref="A2:F2"/>
    <mergeCell ref="A5:E5"/>
    <mergeCell ref="A8:F8"/>
    <mergeCell ref="A23:E23"/>
    <mergeCell ref="C30:C33"/>
    <mergeCell ref="D30:D33"/>
    <mergeCell ref="E30:E33"/>
    <mergeCell ref="A26:F26"/>
    <mergeCell ref="A30:A33"/>
    <mergeCell ref="F30:F33"/>
    <mergeCell ref="A139:F139"/>
    <mergeCell ref="A148:E148"/>
    <mergeCell ref="A151:F151"/>
    <mergeCell ref="A136:E136"/>
    <mergeCell ref="A103:F103"/>
    <mergeCell ref="A107:E107"/>
    <mergeCell ref="A110:F110"/>
    <mergeCell ref="A113:E113"/>
    <mergeCell ref="A116:F116"/>
    <mergeCell ref="A130:E130"/>
    <mergeCell ref="A133:F133"/>
    <mergeCell ref="C122:C123"/>
    <mergeCell ref="D122:D123"/>
    <mergeCell ref="C124:C125"/>
    <mergeCell ref="D124:D125"/>
    <mergeCell ref="C128:C129"/>
    <mergeCell ref="D128:D129"/>
    <mergeCell ref="E122:E123"/>
    <mergeCell ref="E124:E125"/>
    <mergeCell ref="E128:E129"/>
    <mergeCell ref="A122:A123"/>
    <mergeCell ref="A124:A125"/>
    <mergeCell ref="F122:F123"/>
    <mergeCell ref="F124:F125"/>
    <mergeCell ref="C153:C155"/>
    <mergeCell ref="D153:D155"/>
    <mergeCell ref="E153:E155"/>
    <mergeCell ref="F153:F155"/>
    <mergeCell ref="A156:A158"/>
    <mergeCell ref="D156:D158"/>
    <mergeCell ref="F156:F158"/>
    <mergeCell ref="E159:E162"/>
    <mergeCell ref="A153:A155"/>
    <mergeCell ref="A346:F346"/>
    <mergeCell ref="C244:C245"/>
    <mergeCell ref="D244:D245"/>
    <mergeCell ref="C246:C247"/>
    <mergeCell ref="D246:D247"/>
    <mergeCell ref="A311:E311"/>
    <mergeCell ref="A314:F314"/>
    <mergeCell ref="A322:F322"/>
    <mergeCell ref="A327:E327"/>
    <mergeCell ref="A330:F330"/>
    <mergeCell ref="A343:E343"/>
    <mergeCell ref="A319:E319"/>
    <mergeCell ref="E456:E457"/>
    <mergeCell ref="C456:C457"/>
    <mergeCell ref="D456:D457"/>
    <mergeCell ref="F456:F457"/>
    <mergeCell ref="A376:F376"/>
    <mergeCell ref="A418:E418"/>
    <mergeCell ref="A356:F356"/>
    <mergeCell ref="A373:E373"/>
    <mergeCell ref="A456:A457"/>
    <mergeCell ref="A504:F504"/>
    <mergeCell ref="A510:E510"/>
    <mergeCell ref="K198:K199"/>
    <mergeCell ref="K200:K201"/>
    <mergeCell ref="E202:E203"/>
    <mergeCell ref="E244:E245"/>
    <mergeCell ref="E246:E247"/>
    <mergeCell ref="A495:E495"/>
    <mergeCell ref="A498:F498"/>
    <mergeCell ref="A501:E501"/>
    <mergeCell ref="A484:F484"/>
    <mergeCell ref="A487:E487"/>
    <mergeCell ref="A490:F490"/>
    <mergeCell ref="A461:F461"/>
    <mergeCell ref="A464:E464"/>
    <mergeCell ref="A467:F467"/>
    <mergeCell ref="A481:E481"/>
    <mergeCell ref="A445:E445"/>
    <mergeCell ref="A448:F448"/>
    <mergeCell ref="A458:E458"/>
    <mergeCell ref="A421:F421"/>
    <mergeCell ref="A433:E433"/>
    <mergeCell ref="A436:F436"/>
    <mergeCell ref="B456:B457"/>
    <mergeCell ref="I202:I203"/>
    <mergeCell ref="I244:I245"/>
    <mergeCell ref="I246:I247"/>
    <mergeCell ref="K202:K203"/>
    <mergeCell ref="K244:K245"/>
    <mergeCell ref="K246:K247"/>
    <mergeCell ref="I198:I199"/>
    <mergeCell ref="I200:I201"/>
    <mergeCell ref="E198:E199"/>
    <mergeCell ref="E200:E201"/>
  </mergeCells>
  <pageMargins left="1.1299999999999999" right="0.7" top="0.75" bottom="0.75" header="0.3" footer="0.3"/>
  <pageSetup orientation="portrait" horizontalDpi="0" verticalDpi="0" r:id="rId1"/>
  <rowBreaks count="20" manualBreakCount="20">
    <brk id="25" max="16383" man="1"/>
    <brk id="42" max="16383" man="1"/>
    <brk id="79" max="16383" man="1"/>
    <brk id="102" max="16383" man="1"/>
    <brk id="150" max="16383" man="1"/>
    <brk id="269" max="16383" man="1"/>
    <brk id="289" max="16383" man="1"/>
    <brk id="313" max="16383" man="1"/>
    <brk id="329" max="16383" man="1"/>
    <brk id="355" max="16383" man="1"/>
    <brk id="435" max="16383" man="1"/>
    <brk id="460" max="16383" man="1"/>
    <brk id="489" max="16383" man="1"/>
    <brk id="518" max="16383" man="1"/>
    <brk id="539" max="16383" man="1"/>
    <brk id="567" max="16383" man="1"/>
    <brk id="593" max="16383" man="1"/>
    <brk id="622" max="16383" man="1"/>
    <brk id="648" max="16383" man="1"/>
    <brk id="6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87" zoomScaleNormal="87" workbookViewId="0">
      <selection sqref="A1:F11"/>
    </sheetView>
  </sheetViews>
  <sheetFormatPr defaultRowHeight="24" x14ac:dyDescent="0.55000000000000004"/>
  <cols>
    <col min="1" max="1" width="6.5" style="1" customWidth="1"/>
    <col min="2" max="2" width="28.75" style="1" customWidth="1"/>
    <col min="3" max="6" width="10.625" style="1" customWidth="1"/>
    <col min="7" max="16384" width="9" style="1"/>
  </cols>
  <sheetData>
    <row r="1" spans="1:6" x14ac:dyDescent="0.55000000000000004">
      <c r="A1" s="358" t="s">
        <v>1137</v>
      </c>
      <c r="B1" s="358"/>
      <c r="C1" s="358"/>
      <c r="D1" s="358"/>
      <c r="E1" s="358"/>
      <c r="F1" s="358"/>
    </row>
    <row r="2" spans="1:6" x14ac:dyDescent="0.55000000000000004">
      <c r="A2" s="358" t="s">
        <v>495</v>
      </c>
      <c r="B2" s="358"/>
      <c r="C2" s="358"/>
      <c r="D2" s="358"/>
      <c r="E2" s="358"/>
      <c r="F2" s="358"/>
    </row>
    <row r="3" spans="1:6" x14ac:dyDescent="0.55000000000000004">
      <c r="A3" s="2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2" t="s">
        <v>7</v>
      </c>
    </row>
    <row r="4" spans="1:6" x14ac:dyDescent="0.55000000000000004">
      <c r="A4" s="6">
        <v>1</v>
      </c>
      <c r="B4" s="31" t="s">
        <v>496</v>
      </c>
      <c r="C4" s="49">
        <v>1</v>
      </c>
      <c r="D4" s="49" t="s">
        <v>497</v>
      </c>
      <c r="E4" s="72">
        <v>250000</v>
      </c>
      <c r="F4" s="26">
        <f>C4*E4</f>
        <v>250000</v>
      </c>
    </row>
    <row r="5" spans="1:6" x14ac:dyDescent="0.55000000000000004">
      <c r="A5" s="344" t="s">
        <v>8</v>
      </c>
      <c r="B5" s="361"/>
      <c r="C5" s="361"/>
      <c r="D5" s="361"/>
      <c r="E5" s="361"/>
      <c r="F5" s="14">
        <f>SUM(F4:F4)</f>
        <v>250000</v>
      </c>
    </row>
    <row r="7" spans="1:6" x14ac:dyDescent="0.55000000000000004">
      <c r="A7" s="358"/>
      <c r="B7" s="358"/>
      <c r="C7" s="358"/>
      <c r="D7" s="358"/>
      <c r="E7" s="358"/>
      <c r="F7" s="358"/>
    </row>
    <row r="8" spans="1:6" x14ac:dyDescent="0.55000000000000004">
      <c r="A8" s="358" t="s">
        <v>1115</v>
      </c>
      <c r="B8" s="358"/>
      <c r="C8" s="358"/>
      <c r="D8" s="358"/>
      <c r="E8" s="358"/>
      <c r="F8" s="358"/>
    </row>
    <row r="9" spans="1:6" x14ac:dyDescent="0.55000000000000004">
      <c r="A9" s="2" t="s">
        <v>2</v>
      </c>
      <c r="B9" s="7" t="s">
        <v>3</v>
      </c>
      <c r="C9" s="7" t="s">
        <v>4</v>
      </c>
      <c r="D9" s="7" t="s">
        <v>5</v>
      </c>
      <c r="E9" s="8" t="s">
        <v>6</v>
      </c>
      <c r="F9" s="7" t="s">
        <v>7</v>
      </c>
    </row>
    <row r="10" spans="1:6" x14ac:dyDescent="0.55000000000000004">
      <c r="A10" s="6">
        <v>1</v>
      </c>
      <c r="B10" s="43" t="s">
        <v>498</v>
      </c>
      <c r="C10" s="31">
        <v>1</v>
      </c>
      <c r="D10" s="31"/>
      <c r="E10" s="73">
        <v>200000</v>
      </c>
      <c r="F10" s="74">
        <v>200000</v>
      </c>
    </row>
    <row r="11" spans="1:6" x14ac:dyDescent="0.55000000000000004">
      <c r="A11" s="344" t="s">
        <v>8</v>
      </c>
      <c r="B11" s="344"/>
      <c r="C11" s="344"/>
      <c r="D11" s="344"/>
      <c r="E11" s="344"/>
      <c r="F11" s="5">
        <f>SUM(F10:F10)</f>
        <v>200000</v>
      </c>
    </row>
    <row r="13" spans="1:6" x14ac:dyDescent="0.55000000000000004">
      <c r="B13" s="148" t="s">
        <v>895</v>
      </c>
      <c r="F13" s="151">
        <f>SUM(F11,F5)</f>
        <v>450000</v>
      </c>
    </row>
  </sheetData>
  <mergeCells count="6">
    <mergeCell ref="A11:E11"/>
    <mergeCell ref="A1:F1"/>
    <mergeCell ref="A2:F2"/>
    <mergeCell ref="A5:E5"/>
    <mergeCell ref="A8:F8"/>
    <mergeCell ref="A7:F7"/>
  </mergeCells>
  <pageMargins left="1.1000000000000001" right="0.7" top="0.75" bottom="0.75" header="0.3" footer="0.3"/>
  <pageSetup orientation="portrait" horizontalDpi="0" verticalDpi="0" r:id="rId1"/>
  <rowBreaks count="1" manualBreakCount="1">
    <brk id="1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0"/>
  <sheetViews>
    <sheetView topLeftCell="A168" zoomScale="124" zoomScaleNormal="124" workbookViewId="0">
      <selection activeCell="G171" sqref="G171"/>
    </sheetView>
  </sheetViews>
  <sheetFormatPr defaultRowHeight="24" x14ac:dyDescent="0.55000000000000004"/>
  <cols>
    <col min="1" max="1" width="6.5" style="1" customWidth="1"/>
    <col min="2" max="2" width="28.75" style="1" customWidth="1"/>
    <col min="3" max="6" width="10.625" style="1" customWidth="1"/>
    <col min="7" max="16384" width="9" style="1"/>
  </cols>
  <sheetData>
    <row r="1" spans="1:6" x14ac:dyDescent="0.55000000000000004">
      <c r="A1" s="430" t="s">
        <v>10</v>
      </c>
      <c r="B1" s="430"/>
      <c r="C1" s="430"/>
      <c r="D1" s="430"/>
      <c r="E1" s="430"/>
      <c r="F1" s="430"/>
    </row>
    <row r="2" spans="1:6" x14ac:dyDescent="0.55000000000000004">
      <c r="A2" s="430" t="s">
        <v>11</v>
      </c>
      <c r="B2" s="430"/>
      <c r="C2" s="430"/>
      <c r="D2" s="430"/>
      <c r="E2" s="430"/>
      <c r="F2" s="430"/>
    </row>
    <row r="3" spans="1:6" x14ac:dyDescent="0.55000000000000004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</row>
    <row r="4" spans="1:6" x14ac:dyDescent="0.55000000000000004">
      <c r="A4" s="4">
        <v>1</v>
      </c>
      <c r="B4" s="16" t="s">
        <v>12</v>
      </c>
      <c r="C4" s="17" t="s">
        <v>13</v>
      </c>
      <c r="D4" s="17" t="s">
        <v>13</v>
      </c>
      <c r="E4" s="17" t="s">
        <v>13</v>
      </c>
      <c r="F4" s="30"/>
    </row>
    <row r="5" spans="1:6" x14ac:dyDescent="0.55000000000000004">
      <c r="A5" s="4">
        <v>2</v>
      </c>
      <c r="B5" s="16" t="s">
        <v>14</v>
      </c>
      <c r="C5" s="17" t="s">
        <v>13</v>
      </c>
      <c r="D5" s="17" t="s">
        <v>13</v>
      </c>
      <c r="E5" s="17" t="s">
        <v>13</v>
      </c>
      <c r="F5" s="30"/>
    </row>
    <row r="6" spans="1:6" x14ac:dyDescent="0.55000000000000004">
      <c r="A6" s="4">
        <v>3</v>
      </c>
      <c r="B6" s="16" t="s">
        <v>15</v>
      </c>
      <c r="C6" s="17" t="s">
        <v>13</v>
      </c>
      <c r="D6" s="17" t="s">
        <v>13</v>
      </c>
      <c r="E6" s="17" t="s">
        <v>13</v>
      </c>
      <c r="F6" s="30"/>
    </row>
    <row r="7" spans="1:6" x14ac:dyDescent="0.55000000000000004">
      <c r="A7" s="4">
        <v>4</v>
      </c>
      <c r="B7" s="16" t="s">
        <v>16</v>
      </c>
      <c r="C7" s="17" t="s">
        <v>13</v>
      </c>
      <c r="D7" s="17" t="s">
        <v>13</v>
      </c>
      <c r="E7" s="17" t="s">
        <v>13</v>
      </c>
      <c r="F7" s="30"/>
    </row>
    <row r="8" spans="1:6" x14ac:dyDescent="0.55000000000000004">
      <c r="A8" s="344" t="s">
        <v>8</v>
      </c>
      <c r="B8" s="344"/>
      <c r="C8" s="344"/>
      <c r="D8" s="344"/>
      <c r="E8" s="344"/>
      <c r="F8" s="14">
        <f>SUM(F4:F7)</f>
        <v>0</v>
      </c>
    </row>
    <row r="11" spans="1:6" x14ac:dyDescent="0.55000000000000004">
      <c r="A11" s="430" t="s">
        <v>17</v>
      </c>
      <c r="B11" s="430"/>
      <c r="C11" s="430"/>
      <c r="D11" s="430"/>
      <c r="E11" s="430"/>
      <c r="F11" s="430"/>
    </row>
    <row r="12" spans="1:6" x14ac:dyDescent="0.55000000000000004">
      <c r="A12" s="7" t="s">
        <v>2</v>
      </c>
      <c r="B12" s="7" t="s">
        <v>3</v>
      </c>
      <c r="C12" s="7" t="s">
        <v>4</v>
      </c>
      <c r="D12" s="7" t="s">
        <v>5</v>
      </c>
      <c r="E12" s="8" t="s">
        <v>6</v>
      </c>
      <c r="F12" s="7" t="s">
        <v>7</v>
      </c>
    </row>
    <row r="13" spans="1:6" x14ac:dyDescent="0.55000000000000004">
      <c r="A13" s="4">
        <v>1</v>
      </c>
      <c r="B13" s="16" t="s">
        <v>994</v>
      </c>
      <c r="C13" s="17">
        <v>20</v>
      </c>
      <c r="D13" s="17" t="s">
        <v>18</v>
      </c>
      <c r="E13" s="17">
        <v>105</v>
      </c>
      <c r="F13" s="30">
        <v>2100</v>
      </c>
    </row>
    <row r="14" spans="1:6" x14ac:dyDescent="0.55000000000000004">
      <c r="A14" s="4">
        <v>2</v>
      </c>
      <c r="B14" s="16" t="s">
        <v>19</v>
      </c>
      <c r="C14" s="17">
        <v>5</v>
      </c>
      <c r="D14" s="17" t="s">
        <v>20</v>
      </c>
      <c r="E14" s="17">
        <v>140</v>
      </c>
      <c r="F14" s="30">
        <v>700</v>
      </c>
    </row>
    <row r="15" spans="1:6" x14ac:dyDescent="0.55000000000000004">
      <c r="A15" s="4">
        <v>3</v>
      </c>
      <c r="B15" s="16" t="s">
        <v>21</v>
      </c>
      <c r="C15" s="17">
        <v>2</v>
      </c>
      <c r="D15" s="17" t="s">
        <v>20</v>
      </c>
      <c r="E15" s="17">
        <v>240</v>
      </c>
      <c r="F15" s="30">
        <v>480</v>
      </c>
    </row>
    <row r="16" spans="1:6" x14ac:dyDescent="0.55000000000000004">
      <c r="A16" s="4">
        <v>4</v>
      </c>
      <c r="B16" s="16" t="s">
        <v>22</v>
      </c>
      <c r="C16" s="17">
        <v>20</v>
      </c>
      <c r="D16" s="17" t="s">
        <v>23</v>
      </c>
      <c r="E16" s="17">
        <v>60</v>
      </c>
      <c r="F16" s="30">
        <v>1200</v>
      </c>
    </row>
    <row r="17" spans="1:6" x14ac:dyDescent="0.55000000000000004">
      <c r="A17" s="4">
        <v>5</v>
      </c>
      <c r="B17" s="16" t="s">
        <v>24</v>
      </c>
      <c r="C17" s="17">
        <v>4</v>
      </c>
      <c r="D17" s="17" t="s">
        <v>25</v>
      </c>
      <c r="E17" s="17">
        <v>500</v>
      </c>
      <c r="F17" s="30">
        <v>2000</v>
      </c>
    </row>
    <row r="18" spans="1:6" x14ac:dyDescent="0.55000000000000004">
      <c r="A18" s="4">
        <v>6</v>
      </c>
      <c r="B18" s="16" t="s">
        <v>26</v>
      </c>
      <c r="C18" s="17">
        <v>24</v>
      </c>
      <c r="D18" s="17" t="s">
        <v>20</v>
      </c>
      <c r="E18" s="17">
        <v>30</v>
      </c>
      <c r="F18" s="30">
        <v>720</v>
      </c>
    </row>
    <row r="19" spans="1:6" x14ac:dyDescent="0.55000000000000004">
      <c r="A19" s="344" t="s">
        <v>8</v>
      </c>
      <c r="B19" s="344"/>
      <c r="C19" s="344"/>
      <c r="D19" s="344"/>
      <c r="E19" s="344"/>
      <c r="F19" s="14">
        <f>SUM(F13:F18)</f>
        <v>7200</v>
      </c>
    </row>
    <row r="22" spans="1:6" x14ac:dyDescent="0.55000000000000004">
      <c r="A22" s="430" t="s">
        <v>1116</v>
      </c>
      <c r="B22" s="430"/>
      <c r="C22" s="430"/>
      <c r="D22" s="430"/>
      <c r="E22" s="430"/>
      <c r="F22" s="430"/>
    </row>
    <row r="23" spans="1:6" x14ac:dyDescent="0.55000000000000004">
      <c r="A23" s="7" t="s">
        <v>2</v>
      </c>
      <c r="B23" s="7" t="s">
        <v>3</v>
      </c>
      <c r="C23" s="7" t="s">
        <v>4</v>
      </c>
      <c r="D23" s="7" t="s">
        <v>5</v>
      </c>
      <c r="E23" s="8" t="s">
        <v>6</v>
      </c>
      <c r="F23" s="7" t="s">
        <v>7</v>
      </c>
    </row>
    <row r="24" spans="1:6" x14ac:dyDescent="0.55000000000000004">
      <c r="A24" s="4">
        <v>1</v>
      </c>
      <c r="B24" s="16" t="s">
        <v>27</v>
      </c>
      <c r="C24" s="17">
        <v>4</v>
      </c>
      <c r="D24" s="17"/>
      <c r="E24" s="18">
        <v>3000</v>
      </c>
      <c r="F24" s="30">
        <v>12000</v>
      </c>
    </row>
    <row r="25" spans="1:6" x14ac:dyDescent="0.55000000000000004">
      <c r="A25" s="4">
        <v>2</v>
      </c>
      <c r="B25" s="16" t="s">
        <v>28</v>
      </c>
      <c r="C25" s="17">
        <v>4</v>
      </c>
      <c r="D25" s="17"/>
      <c r="E25" s="18">
        <v>2000</v>
      </c>
      <c r="F25" s="30">
        <v>8000</v>
      </c>
    </row>
    <row r="26" spans="1:6" x14ac:dyDescent="0.55000000000000004">
      <c r="A26" s="4">
        <v>3</v>
      </c>
      <c r="B26" s="16" t="s">
        <v>29</v>
      </c>
      <c r="C26" s="17">
        <v>4</v>
      </c>
      <c r="D26" s="17"/>
      <c r="E26" s="18">
        <v>5000</v>
      </c>
      <c r="F26" s="30">
        <v>20000</v>
      </c>
    </row>
    <row r="27" spans="1:6" x14ac:dyDescent="0.55000000000000004">
      <c r="A27" s="344" t="s">
        <v>8</v>
      </c>
      <c r="B27" s="344"/>
      <c r="C27" s="344"/>
      <c r="D27" s="344"/>
      <c r="E27" s="344"/>
      <c r="F27" s="14">
        <f>SUM(F24:F26)</f>
        <v>40000</v>
      </c>
    </row>
    <row r="30" spans="1:6" x14ac:dyDescent="0.55000000000000004">
      <c r="A30" s="430" t="s">
        <v>1117</v>
      </c>
      <c r="B30" s="430"/>
      <c r="C30" s="430"/>
      <c r="D30" s="430"/>
      <c r="E30" s="430"/>
      <c r="F30" s="430"/>
    </row>
    <row r="31" spans="1:6" x14ac:dyDescent="0.55000000000000004">
      <c r="A31" s="7" t="s">
        <v>2</v>
      </c>
      <c r="B31" s="7" t="s">
        <v>3</v>
      </c>
      <c r="C31" s="7" t="s">
        <v>4</v>
      </c>
      <c r="D31" s="7" t="s">
        <v>5</v>
      </c>
      <c r="E31" s="8" t="s">
        <v>6</v>
      </c>
      <c r="F31" s="2" t="s">
        <v>7</v>
      </c>
    </row>
    <row r="32" spans="1:6" ht="48" x14ac:dyDescent="0.55000000000000004">
      <c r="A32" s="134">
        <v>1</v>
      </c>
      <c r="B32" s="16" t="s">
        <v>30</v>
      </c>
      <c r="C32" s="17">
        <v>50</v>
      </c>
      <c r="D32" s="17" t="s">
        <v>18</v>
      </c>
      <c r="E32" s="17">
        <v>108</v>
      </c>
      <c r="F32" s="136">
        <f>C32*E32</f>
        <v>5400</v>
      </c>
    </row>
    <row r="33" spans="1:6" ht="48" x14ac:dyDescent="0.55000000000000004">
      <c r="A33" s="134">
        <v>2</v>
      </c>
      <c r="B33" s="16" t="s">
        <v>31</v>
      </c>
      <c r="C33" s="17">
        <v>3</v>
      </c>
      <c r="D33" s="17" t="s">
        <v>20</v>
      </c>
      <c r="E33" s="17">
        <v>140</v>
      </c>
      <c r="F33" s="136">
        <f t="shared" ref="F33:F55" si="0">C33*E33</f>
        <v>420</v>
      </c>
    </row>
    <row r="34" spans="1:6" x14ac:dyDescent="0.55000000000000004">
      <c r="A34" s="4">
        <v>3</v>
      </c>
      <c r="B34" s="16" t="s">
        <v>32</v>
      </c>
      <c r="C34" s="17">
        <v>3</v>
      </c>
      <c r="D34" s="17" t="s">
        <v>20</v>
      </c>
      <c r="E34" s="17">
        <v>200</v>
      </c>
      <c r="F34" s="26">
        <f t="shared" si="0"/>
        <v>600</v>
      </c>
    </row>
    <row r="35" spans="1:6" x14ac:dyDescent="0.55000000000000004">
      <c r="A35" s="4">
        <v>4</v>
      </c>
      <c r="B35" s="16" t="s">
        <v>33</v>
      </c>
      <c r="C35" s="17">
        <v>10</v>
      </c>
      <c r="D35" s="17" t="s">
        <v>20</v>
      </c>
      <c r="E35" s="17">
        <v>55</v>
      </c>
      <c r="F35" s="26">
        <f t="shared" si="0"/>
        <v>550</v>
      </c>
    </row>
    <row r="36" spans="1:6" x14ac:dyDescent="0.55000000000000004">
      <c r="A36" s="4">
        <v>5</v>
      </c>
      <c r="B36" s="16" t="s">
        <v>34</v>
      </c>
      <c r="C36" s="17">
        <v>100</v>
      </c>
      <c r="D36" s="17" t="s">
        <v>35</v>
      </c>
      <c r="E36" s="17">
        <v>0.6</v>
      </c>
      <c r="F36" s="26">
        <f t="shared" si="0"/>
        <v>60</v>
      </c>
    </row>
    <row r="37" spans="1:6" x14ac:dyDescent="0.55000000000000004">
      <c r="A37" s="4">
        <v>6</v>
      </c>
      <c r="B37" s="16" t="s">
        <v>36</v>
      </c>
      <c r="C37" s="17">
        <v>30</v>
      </c>
      <c r="D37" s="17" t="s">
        <v>35</v>
      </c>
      <c r="E37" s="17">
        <v>3</v>
      </c>
      <c r="F37" s="26">
        <f t="shared" si="0"/>
        <v>90</v>
      </c>
    </row>
    <row r="38" spans="1:6" x14ac:dyDescent="0.55000000000000004">
      <c r="A38" s="19">
        <v>7</v>
      </c>
      <c r="B38" s="21" t="s">
        <v>37</v>
      </c>
      <c r="C38" s="17">
        <v>30</v>
      </c>
      <c r="D38" s="17" t="s">
        <v>35</v>
      </c>
      <c r="E38" s="17">
        <v>4</v>
      </c>
      <c r="F38" s="27">
        <f t="shared" si="0"/>
        <v>120</v>
      </c>
    </row>
    <row r="39" spans="1:6" ht="48" customHeight="1" x14ac:dyDescent="0.55000000000000004">
      <c r="A39" s="401">
        <v>8</v>
      </c>
      <c r="B39" s="397" t="s">
        <v>894</v>
      </c>
      <c r="C39" s="397">
        <v>6</v>
      </c>
      <c r="D39" s="397" t="s">
        <v>25</v>
      </c>
      <c r="E39" s="397">
        <v>60</v>
      </c>
      <c r="F39" s="419">
        <f t="shared" si="0"/>
        <v>360</v>
      </c>
    </row>
    <row r="40" spans="1:6" x14ac:dyDescent="0.55000000000000004">
      <c r="A40" s="402"/>
      <c r="B40" s="398"/>
      <c r="C40" s="398"/>
      <c r="D40" s="398"/>
      <c r="E40" s="398"/>
      <c r="F40" s="420"/>
    </row>
    <row r="41" spans="1:6" x14ac:dyDescent="0.55000000000000004">
      <c r="A41" s="15">
        <v>9</v>
      </c>
      <c r="B41" s="24" t="s">
        <v>38</v>
      </c>
      <c r="C41" s="25">
        <v>1</v>
      </c>
      <c r="D41" s="25" t="s">
        <v>39</v>
      </c>
      <c r="E41" s="25">
        <v>220</v>
      </c>
      <c r="F41" s="29">
        <f t="shared" si="0"/>
        <v>220</v>
      </c>
    </row>
    <row r="42" spans="1:6" x14ac:dyDescent="0.55000000000000004">
      <c r="A42" s="4">
        <v>10</v>
      </c>
      <c r="B42" s="16" t="s">
        <v>40</v>
      </c>
      <c r="C42" s="17">
        <v>20</v>
      </c>
      <c r="D42" s="17" t="s">
        <v>41</v>
      </c>
      <c r="E42" s="17">
        <v>15</v>
      </c>
      <c r="F42" s="26">
        <f t="shared" si="0"/>
        <v>300</v>
      </c>
    </row>
    <row r="43" spans="1:6" ht="48" x14ac:dyDescent="0.55000000000000004">
      <c r="A43" s="134">
        <v>11</v>
      </c>
      <c r="B43" s="16" t="s">
        <v>42</v>
      </c>
      <c r="C43" s="17">
        <v>5</v>
      </c>
      <c r="D43" s="17" t="s">
        <v>23</v>
      </c>
      <c r="E43" s="17">
        <v>35</v>
      </c>
      <c r="F43" s="136">
        <f t="shared" si="0"/>
        <v>175</v>
      </c>
    </row>
    <row r="44" spans="1:6" ht="48" x14ac:dyDescent="0.55000000000000004">
      <c r="A44" s="134">
        <v>12</v>
      </c>
      <c r="B44" s="16" t="s">
        <v>59</v>
      </c>
      <c r="C44" s="17">
        <v>12</v>
      </c>
      <c r="D44" s="17" t="s">
        <v>43</v>
      </c>
      <c r="E44" s="17">
        <v>60</v>
      </c>
      <c r="F44" s="136">
        <f t="shared" si="0"/>
        <v>720</v>
      </c>
    </row>
    <row r="45" spans="1:6" x14ac:dyDescent="0.55000000000000004">
      <c r="A45" s="4">
        <v>13</v>
      </c>
      <c r="B45" s="16" t="s">
        <v>44</v>
      </c>
      <c r="C45" s="17">
        <v>2</v>
      </c>
      <c r="D45" s="17" t="s">
        <v>45</v>
      </c>
      <c r="E45" s="17">
        <v>65</v>
      </c>
      <c r="F45" s="26">
        <f t="shared" si="0"/>
        <v>130</v>
      </c>
    </row>
    <row r="46" spans="1:6" x14ac:dyDescent="0.55000000000000004">
      <c r="A46" s="4">
        <v>14</v>
      </c>
      <c r="B46" s="16" t="s">
        <v>46</v>
      </c>
      <c r="C46" s="17">
        <v>2</v>
      </c>
      <c r="D46" s="17" t="s">
        <v>45</v>
      </c>
      <c r="E46" s="17">
        <v>280</v>
      </c>
      <c r="F46" s="26">
        <f t="shared" si="0"/>
        <v>560</v>
      </c>
    </row>
    <row r="47" spans="1:6" x14ac:dyDescent="0.55000000000000004">
      <c r="A47" s="4">
        <v>15</v>
      </c>
      <c r="B47" s="16" t="s">
        <v>47</v>
      </c>
      <c r="C47" s="17">
        <v>12</v>
      </c>
      <c r="D47" s="17" t="s">
        <v>48</v>
      </c>
      <c r="E47" s="17">
        <v>6</v>
      </c>
      <c r="F47" s="26">
        <f t="shared" si="0"/>
        <v>72</v>
      </c>
    </row>
    <row r="48" spans="1:6" x14ac:dyDescent="0.55000000000000004">
      <c r="A48" s="4">
        <v>16</v>
      </c>
      <c r="B48" s="16" t="s">
        <v>49</v>
      </c>
      <c r="C48" s="17">
        <v>12</v>
      </c>
      <c r="D48" s="17" t="s">
        <v>48</v>
      </c>
      <c r="E48" s="17">
        <v>9</v>
      </c>
      <c r="F48" s="26">
        <f t="shared" si="0"/>
        <v>108</v>
      </c>
    </row>
    <row r="49" spans="1:9" x14ac:dyDescent="0.55000000000000004">
      <c r="A49" s="4">
        <v>17</v>
      </c>
      <c r="B49" s="16" t="s">
        <v>50</v>
      </c>
      <c r="C49" s="17">
        <v>12</v>
      </c>
      <c r="D49" s="17" t="s">
        <v>43</v>
      </c>
      <c r="E49" s="17">
        <v>20</v>
      </c>
      <c r="F49" s="26">
        <f t="shared" si="0"/>
        <v>240</v>
      </c>
    </row>
    <row r="50" spans="1:9" x14ac:dyDescent="0.55000000000000004">
      <c r="A50" s="4">
        <v>18</v>
      </c>
      <c r="B50" s="16" t="s">
        <v>51</v>
      </c>
      <c r="C50" s="17">
        <v>12</v>
      </c>
      <c r="D50" s="17" t="s">
        <v>43</v>
      </c>
      <c r="E50" s="17">
        <v>20</v>
      </c>
      <c r="F50" s="26">
        <f t="shared" si="0"/>
        <v>240</v>
      </c>
    </row>
    <row r="51" spans="1:9" ht="48" x14ac:dyDescent="0.55000000000000004">
      <c r="A51" s="134">
        <v>19</v>
      </c>
      <c r="B51" s="16" t="s">
        <v>52</v>
      </c>
      <c r="C51" s="17">
        <v>24</v>
      </c>
      <c r="D51" s="17" t="s">
        <v>23</v>
      </c>
      <c r="E51" s="17">
        <v>70</v>
      </c>
      <c r="F51" s="136">
        <f t="shared" si="0"/>
        <v>1680</v>
      </c>
    </row>
    <row r="52" spans="1:9" ht="48" x14ac:dyDescent="0.55000000000000004">
      <c r="A52" s="134">
        <v>20</v>
      </c>
      <c r="B52" s="16" t="s">
        <v>53</v>
      </c>
      <c r="C52" s="17">
        <v>24</v>
      </c>
      <c r="D52" s="17" t="s">
        <v>48</v>
      </c>
      <c r="E52" s="17">
        <v>8</v>
      </c>
      <c r="F52" s="136">
        <f t="shared" si="0"/>
        <v>192</v>
      </c>
    </row>
    <row r="53" spans="1:9" ht="48" x14ac:dyDescent="0.55000000000000004">
      <c r="A53" s="134">
        <v>21</v>
      </c>
      <c r="B53" s="16" t="s">
        <v>54</v>
      </c>
      <c r="C53" s="17">
        <v>5</v>
      </c>
      <c r="D53" s="17" t="s">
        <v>25</v>
      </c>
      <c r="E53" s="17">
        <v>150</v>
      </c>
      <c r="F53" s="136">
        <f t="shared" si="0"/>
        <v>750</v>
      </c>
    </row>
    <row r="54" spans="1:9" x14ac:dyDescent="0.55000000000000004">
      <c r="A54" s="4">
        <v>22</v>
      </c>
      <c r="B54" s="16" t="s">
        <v>55</v>
      </c>
      <c r="C54" s="17">
        <v>6</v>
      </c>
      <c r="D54" s="17" t="s">
        <v>35</v>
      </c>
      <c r="E54" s="17">
        <v>18</v>
      </c>
      <c r="F54" s="26">
        <f t="shared" si="0"/>
        <v>108</v>
      </c>
    </row>
    <row r="55" spans="1:9" x14ac:dyDescent="0.55000000000000004">
      <c r="A55" s="4">
        <v>23</v>
      </c>
      <c r="B55" s="16" t="s">
        <v>56</v>
      </c>
      <c r="C55" s="17">
        <v>6</v>
      </c>
      <c r="D55" s="17" t="s">
        <v>23</v>
      </c>
      <c r="E55" s="17">
        <v>100</v>
      </c>
      <c r="F55" s="26">
        <f t="shared" si="0"/>
        <v>600</v>
      </c>
    </row>
    <row r="56" spans="1:9" x14ac:dyDescent="0.55000000000000004">
      <c r="A56" s="361" t="s">
        <v>8</v>
      </c>
      <c r="B56" s="361"/>
      <c r="C56" s="361"/>
      <c r="D56" s="361"/>
      <c r="E56" s="361"/>
      <c r="F56" s="14">
        <f>SUM(F32:F55)</f>
        <v>13695</v>
      </c>
    </row>
    <row r="58" spans="1:9" x14ac:dyDescent="0.55000000000000004">
      <c r="I58" s="1">
        <v>0</v>
      </c>
    </row>
    <row r="59" spans="1:9" x14ac:dyDescent="0.55000000000000004">
      <c r="A59" s="430" t="s">
        <v>1118</v>
      </c>
      <c r="B59" s="430"/>
      <c r="C59" s="430"/>
      <c r="D59" s="430"/>
      <c r="E59" s="430"/>
      <c r="F59" s="430"/>
    </row>
    <row r="60" spans="1:9" x14ac:dyDescent="0.55000000000000004">
      <c r="A60" s="7" t="s">
        <v>2</v>
      </c>
      <c r="B60" s="7" t="s">
        <v>3</v>
      </c>
      <c r="C60" s="7" t="s">
        <v>4</v>
      </c>
      <c r="D60" s="7" t="s">
        <v>5</v>
      </c>
      <c r="E60" s="8" t="s">
        <v>6</v>
      </c>
      <c r="F60" s="7" t="s">
        <v>7</v>
      </c>
    </row>
    <row r="61" spans="1:9" x14ac:dyDescent="0.55000000000000004">
      <c r="A61" s="4">
        <v>1</v>
      </c>
      <c r="B61" s="16" t="s">
        <v>57</v>
      </c>
      <c r="C61" s="17" t="s">
        <v>13</v>
      </c>
      <c r="D61" s="17" t="s">
        <v>13</v>
      </c>
      <c r="E61" s="17" t="s">
        <v>13</v>
      </c>
      <c r="F61" s="30">
        <v>100000</v>
      </c>
      <c r="G61" s="214"/>
    </row>
    <row r="62" spans="1:9" x14ac:dyDescent="0.55000000000000004">
      <c r="A62" s="344" t="s">
        <v>8</v>
      </c>
      <c r="B62" s="344"/>
      <c r="C62" s="344"/>
      <c r="D62" s="344"/>
      <c r="E62" s="344"/>
      <c r="F62" s="14">
        <f>SUM(F61:F61)</f>
        <v>100000</v>
      </c>
    </row>
    <row r="65" spans="1:7" x14ac:dyDescent="0.55000000000000004">
      <c r="A65" s="430" t="s">
        <v>1119</v>
      </c>
      <c r="B65" s="430"/>
      <c r="C65" s="430"/>
      <c r="D65" s="430"/>
      <c r="E65" s="430"/>
      <c r="F65" s="430"/>
    </row>
    <row r="66" spans="1:7" x14ac:dyDescent="0.55000000000000004">
      <c r="A66" s="7" t="s">
        <v>2</v>
      </c>
      <c r="B66" s="7" t="s">
        <v>3</v>
      </c>
      <c r="C66" s="7" t="s">
        <v>4</v>
      </c>
      <c r="D66" s="7" t="s">
        <v>5</v>
      </c>
      <c r="E66" s="8" t="s">
        <v>6</v>
      </c>
      <c r="F66" s="7" t="s">
        <v>7</v>
      </c>
    </row>
    <row r="67" spans="1:7" x14ac:dyDescent="0.55000000000000004">
      <c r="A67" s="4">
        <v>1</v>
      </c>
      <c r="B67" s="16" t="s">
        <v>58</v>
      </c>
      <c r="C67" s="17" t="s">
        <v>13</v>
      </c>
      <c r="D67" s="17" t="s">
        <v>13</v>
      </c>
      <c r="E67" s="17" t="s">
        <v>13</v>
      </c>
      <c r="F67" s="30">
        <v>30000</v>
      </c>
      <c r="G67" s="214"/>
    </row>
    <row r="68" spans="1:7" x14ac:dyDescent="0.55000000000000004">
      <c r="A68" s="344" t="s">
        <v>8</v>
      </c>
      <c r="B68" s="344"/>
      <c r="C68" s="344"/>
      <c r="D68" s="344"/>
      <c r="E68" s="344"/>
      <c r="F68" s="14">
        <f>SUM(F67:F67)</f>
        <v>30000</v>
      </c>
    </row>
    <row r="71" spans="1:7" x14ac:dyDescent="0.55000000000000004">
      <c r="A71" s="430" t="s">
        <v>73</v>
      </c>
      <c r="B71" s="430"/>
      <c r="C71" s="430"/>
      <c r="D71" s="430"/>
      <c r="E71" s="430"/>
      <c r="F71" s="430"/>
    </row>
    <row r="72" spans="1:7" x14ac:dyDescent="0.55000000000000004">
      <c r="A72" s="430" t="s">
        <v>1120</v>
      </c>
      <c r="B72" s="430"/>
      <c r="C72" s="430"/>
      <c r="D72" s="430"/>
      <c r="E72" s="430"/>
      <c r="F72" s="430"/>
    </row>
    <row r="73" spans="1:7" x14ac:dyDescent="0.55000000000000004">
      <c r="A73" s="2" t="s">
        <v>2</v>
      </c>
      <c r="B73" s="7" t="s">
        <v>3</v>
      </c>
      <c r="C73" s="7" t="s">
        <v>4</v>
      </c>
      <c r="D73" s="7" t="s">
        <v>5</v>
      </c>
      <c r="E73" s="8" t="s">
        <v>6</v>
      </c>
      <c r="F73" s="2" t="s">
        <v>7</v>
      </c>
    </row>
    <row r="74" spans="1:7" x14ac:dyDescent="0.55000000000000004">
      <c r="A74" s="6">
        <v>1</v>
      </c>
      <c r="B74" s="16" t="s">
        <v>60</v>
      </c>
      <c r="C74" s="17">
        <v>50</v>
      </c>
      <c r="D74" s="17" t="s">
        <v>61</v>
      </c>
      <c r="E74" s="17">
        <v>80</v>
      </c>
      <c r="F74" s="26">
        <f>C74*E74</f>
        <v>4000</v>
      </c>
    </row>
    <row r="75" spans="1:7" x14ac:dyDescent="0.55000000000000004">
      <c r="A75" s="6">
        <v>2</v>
      </c>
      <c r="B75" s="16" t="s">
        <v>62</v>
      </c>
      <c r="C75" s="17">
        <v>15</v>
      </c>
      <c r="D75" s="17" t="s">
        <v>63</v>
      </c>
      <c r="E75" s="18">
        <v>3500</v>
      </c>
      <c r="F75" s="26">
        <f t="shared" ref="F75:F82" si="1">C75*E75</f>
        <v>52500</v>
      </c>
    </row>
    <row r="76" spans="1:7" x14ac:dyDescent="0.55000000000000004">
      <c r="A76" s="6">
        <v>3</v>
      </c>
      <c r="B76" s="16" t="s">
        <v>64</v>
      </c>
      <c r="C76" s="17">
        <v>700</v>
      </c>
      <c r="D76" s="17" t="s">
        <v>65</v>
      </c>
      <c r="E76" s="17">
        <v>10</v>
      </c>
      <c r="F76" s="26">
        <f t="shared" si="1"/>
        <v>7000</v>
      </c>
    </row>
    <row r="77" spans="1:7" x14ac:dyDescent="0.55000000000000004">
      <c r="A77" s="6">
        <v>4</v>
      </c>
      <c r="B77" s="16" t="s">
        <v>66</v>
      </c>
      <c r="C77" s="17">
        <v>12</v>
      </c>
      <c r="D77" s="17" t="s">
        <v>67</v>
      </c>
      <c r="E77" s="17">
        <v>300</v>
      </c>
      <c r="F77" s="26">
        <f t="shared" si="1"/>
        <v>3600</v>
      </c>
    </row>
    <row r="78" spans="1:7" x14ac:dyDescent="0.55000000000000004">
      <c r="A78" s="6">
        <v>5</v>
      </c>
      <c r="B78" s="16" t="s">
        <v>68</v>
      </c>
      <c r="C78" s="17">
        <v>6</v>
      </c>
      <c r="D78" s="17" t="s">
        <v>67</v>
      </c>
      <c r="E78" s="17">
        <v>300</v>
      </c>
      <c r="F78" s="26">
        <f t="shared" si="1"/>
        <v>1800</v>
      </c>
    </row>
    <row r="79" spans="1:7" x14ac:dyDescent="0.55000000000000004">
      <c r="A79" s="6">
        <v>6</v>
      </c>
      <c r="B79" s="16" t="s">
        <v>69</v>
      </c>
      <c r="C79" s="17">
        <v>5</v>
      </c>
      <c r="D79" s="17" t="s">
        <v>67</v>
      </c>
      <c r="E79" s="17">
        <v>50</v>
      </c>
      <c r="F79" s="26">
        <f t="shared" si="1"/>
        <v>250</v>
      </c>
    </row>
    <row r="80" spans="1:7" x14ac:dyDescent="0.55000000000000004">
      <c r="A80" s="6">
        <v>7</v>
      </c>
      <c r="B80" s="16" t="s">
        <v>70</v>
      </c>
      <c r="C80" s="17">
        <v>20</v>
      </c>
      <c r="D80" s="17" t="s">
        <v>25</v>
      </c>
      <c r="E80" s="17">
        <v>20</v>
      </c>
      <c r="F80" s="26">
        <f t="shared" si="1"/>
        <v>400</v>
      </c>
    </row>
    <row r="81" spans="1:6" x14ac:dyDescent="0.55000000000000004">
      <c r="A81" s="6">
        <v>8</v>
      </c>
      <c r="B81" s="16" t="s">
        <v>71</v>
      </c>
      <c r="C81" s="17">
        <v>20</v>
      </c>
      <c r="D81" s="17" t="s">
        <v>41</v>
      </c>
      <c r="E81" s="17">
        <v>10</v>
      </c>
      <c r="F81" s="26">
        <f t="shared" si="1"/>
        <v>200</v>
      </c>
    </row>
    <row r="82" spans="1:6" ht="48" x14ac:dyDescent="0.55000000000000004">
      <c r="A82" s="137">
        <v>9</v>
      </c>
      <c r="B82" s="16" t="s">
        <v>72</v>
      </c>
      <c r="C82" s="17">
        <v>12</v>
      </c>
      <c r="D82" s="17" t="s">
        <v>48</v>
      </c>
      <c r="E82" s="17">
        <v>115</v>
      </c>
      <c r="F82" s="136">
        <f t="shared" si="1"/>
        <v>1380</v>
      </c>
    </row>
    <row r="83" spans="1:6" x14ac:dyDescent="0.55000000000000004">
      <c r="A83" s="344" t="s">
        <v>8</v>
      </c>
      <c r="B83" s="344"/>
      <c r="C83" s="344"/>
      <c r="D83" s="344"/>
      <c r="E83" s="344"/>
      <c r="F83" s="14">
        <f>SUM(F74:F82)</f>
        <v>71130</v>
      </c>
    </row>
    <row r="86" spans="1:6" x14ac:dyDescent="0.55000000000000004">
      <c r="A86" s="430" t="s">
        <v>74</v>
      </c>
      <c r="B86" s="430"/>
      <c r="C86" s="430"/>
      <c r="D86" s="430"/>
      <c r="E86" s="430"/>
      <c r="F86" s="430"/>
    </row>
    <row r="87" spans="1:6" x14ac:dyDescent="0.55000000000000004">
      <c r="A87" s="430" t="s">
        <v>1121</v>
      </c>
      <c r="B87" s="430"/>
      <c r="C87" s="430"/>
      <c r="D87" s="430"/>
      <c r="E87" s="430"/>
      <c r="F87" s="430"/>
    </row>
    <row r="88" spans="1:6" x14ac:dyDescent="0.55000000000000004">
      <c r="A88" s="7" t="s">
        <v>2</v>
      </c>
      <c r="B88" s="7" t="s">
        <v>3</v>
      </c>
      <c r="C88" s="7" t="s">
        <v>4</v>
      </c>
      <c r="D88" s="7" t="s">
        <v>5</v>
      </c>
      <c r="E88" s="8" t="s">
        <v>6</v>
      </c>
      <c r="F88" s="7" t="s">
        <v>7</v>
      </c>
    </row>
    <row r="89" spans="1:6" ht="48" x14ac:dyDescent="0.55000000000000004">
      <c r="A89" s="134">
        <v>1</v>
      </c>
      <c r="B89" s="16" t="s">
        <v>75</v>
      </c>
      <c r="C89" s="17">
        <v>60</v>
      </c>
      <c r="D89" s="17" t="s">
        <v>18</v>
      </c>
      <c r="E89" s="17">
        <v>105</v>
      </c>
      <c r="F89" s="135">
        <f>C89*E89</f>
        <v>6300</v>
      </c>
    </row>
    <row r="90" spans="1:6" ht="48" x14ac:dyDescent="0.55000000000000004">
      <c r="A90" s="134">
        <v>2</v>
      </c>
      <c r="B90" s="16" t="s">
        <v>91</v>
      </c>
      <c r="C90" s="17">
        <v>2</v>
      </c>
      <c r="D90" s="17" t="s">
        <v>20</v>
      </c>
      <c r="E90" s="17">
        <v>80</v>
      </c>
      <c r="F90" s="135">
        <f t="shared" ref="F90:F105" si="2">C90*E90</f>
        <v>160</v>
      </c>
    </row>
    <row r="91" spans="1:6" x14ac:dyDescent="0.55000000000000004">
      <c r="A91" s="283">
        <v>3</v>
      </c>
      <c r="B91" s="16" t="s">
        <v>76</v>
      </c>
      <c r="C91" s="17">
        <v>3</v>
      </c>
      <c r="D91" s="17" t="s">
        <v>20</v>
      </c>
      <c r="E91" s="17">
        <v>55</v>
      </c>
      <c r="F91" s="135">
        <f t="shared" si="2"/>
        <v>165</v>
      </c>
    </row>
    <row r="92" spans="1:6" x14ac:dyDescent="0.55000000000000004">
      <c r="A92" s="283">
        <v>4</v>
      </c>
      <c r="B92" s="16" t="s">
        <v>34</v>
      </c>
      <c r="C92" s="17">
        <v>300</v>
      </c>
      <c r="D92" s="17" t="s">
        <v>35</v>
      </c>
      <c r="E92" s="17">
        <v>0.6</v>
      </c>
      <c r="F92" s="135">
        <f t="shared" si="2"/>
        <v>180</v>
      </c>
    </row>
    <row r="93" spans="1:6" x14ac:dyDescent="0.55000000000000004">
      <c r="A93" s="283">
        <v>5</v>
      </c>
      <c r="B93" s="16" t="s">
        <v>77</v>
      </c>
      <c r="C93" s="17">
        <v>50</v>
      </c>
      <c r="D93" s="17" t="s">
        <v>35</v>
      </c>
      <c r="E93" s="17">
        <v>2</v>
      </c>
      <c r="F93" s="135">
        <f t="shared" si="2"/>
        <v>100</v>
      </c>
    </row>
    <row r="94" spans="1:6" x14ac:dyDescent="0.55000000000000004">
      <c r="A94" s="283">
        <v>6</v>
      </c>
      <c r="B94" s="16" t="s">
        <v>78</v>
      </c>
      <c r="C94" s="17">
        <v>2</v>
      </c>
      <c r="D94" s="17" t="s">
        <v>41</v>
      </c>
      <c r="E94" s="17">
        <v>300</v>
      </c>
      <c r="F94" s="135">
        <f t="shared" si="2"/>
        <v>600</v>
      </c>
    </row>
    <row r="95" spans="1:6" ht="48" x14ac:dyDescent="0.55000000000000004">
      <c r="A95" s="283">
        <v>7</v>
      </c>
      <c r="B95" s="16" t="s">
        <v>79</v>
      </c>
      <c r="C95" s="17">
        <v>5</v>
      </c>
      <c r="D95" s="17" t="s">
        <v>23</v>
      </c>
      <c r="E95" s="17">
        <v>45</v>
      </c>
      <c r="F95" s="135">
        <f t="shared" si="2"/>
        <v>225</v>
      </c>
    </row>
    <row r="96" spans="1:6" x14ac:dyDescent="0.55000000000000004">
      <c r="A96" s="283">
        <v>8</v>
      </c>
      <c r="B96" s="16" t="s">
        <v>80</v>
      </c>
      <c r="C96" s="17">
        <v>3</v>
      </c>
      <c r="D96" s="17" t="s">
        <v>81</v>
      </c>
      <c r="E96" s="17">
        <v>20</v>
      </c>
      <c r="F96" s="135">
        <f t="shared" si="2"/>
        <v>60</v>
      </c>
    </row>
    <row r="97" spans="1:6" ht="48" x14ac:dyDescent="0.55000000000000004">
      <c r="A97" s="283">
        <v>9</v>
      </c>
      <c r="B97" s="16" t="s">
        <v>82</v>
      </c>
      <c r="C97" s="17">
        <v>2</v>
      </c>
      <c r="D97" s="17" t="s">
        <v>48</v>
      </c>
      <c r="E97" s="17">
        <v>45</v>
      </c>
      <c r="F97" s="135">
        <f t="shared" si="2"/>
        <v>90</v>
      </c>
    </row>
    <row r="98" spans="1:6" x14ac:dyDescent="0.55000000000000004">
      <c r="A98" s="283">
        <v>10</v>
      </c>
      <c r="B98" s="16" t="s">
        <v>83</v>
      </c>
      <c r="C98" s="17">
        <v>5</v>
      </c>
      <c r="D98" s="17" t="s">
        <v>84</v>
      </c>
      <c r="E98" s="17">
        <v>75</v>
      </c>
      <c r="F98" s="135">
        <f t="shared" si="2"/>
        <v>375</v>
      </c>
    </row>
    <row r="99" spans="1:6" ht="48" x14ac:dyDescent="0.55000000000000004">
      <c r="A99" s="283">
        <v>11</v>
      </c>
      <c r="B99" s="16" t="s">
        <v>52</v>
      </c>
      <c r="C99" s="17">
        <v>20</v>
      </c>
      <c r="D99" s="17" t="s">
        <v>23</v>
      </c>
      <c r="E99" s="17">
        <v>70</v>
      </c>
      <c r="F99" s="135">
        <f t="shared" si="2"/>
        <v>1400</v>
      </c>
    </row>
    <row r="100" spans="1:6" x14ac:dyDescent="0.55000000000000004">
      <c r="A100" s="283">
        <v>12</v>
      </c>
      <c r="B100" s="16" t="s">
        <v>56</v>
      </c>
      <c r="C100" s="17">
        <v>4</v>
      </c>
      <c r="D100" s="17" t="s">
        <v>23</v>
      </c>
      <c r="E100" s="17">
        <v>100</v>
      </c>
      <c r="F100" s="14">
        <f t="shared" si="2"/>
        <v>400</v>
      </c>
    </row>
    <row r="101" spans="1:6" x14ac:dyDescent="0.55000000000000004">
      <c r="A101" s="283">
        <v>13</v>
      </c>
      <c r="B101" s="16" t="s">
        <v>85</v>
      </c>
      <c r="C101" s="17">
        <v>2</v>
      </c>
      <c r="D101" s="17" t="s">
        <v>23</v>
      </c>
      <c r="E101" s="17">
        <v>100</v>
      </c>
      <c r="F101" s="14">
        <f t="shared" si="2"/>
        <v>200</v>
      </c>
    </row>
    <row r="102" spans="1:6" x14ac:dyDescent="0.55000000000000004">
      <c r="A102" s="283">
        <v>14</v>
      </c>
      <c r="B102" s="16" t="s">
        <v>86</v>
      </c>
      <c r="C102" s="17">
        <v>3</v>
      </c>
      <c r="D102" s="17" t="s">
        <v>43</v>
      </c>
      <c r="E102" s="17">
        <v>30</v>
      </c>
      <c r="F102" s="14">
        <f t="shared" si="2"/>
        <v>90</v>
      </c>
    </row>
    <row r="103" spans="1:6" x14ac:dyDescent="0.55000000000000004">
      <c r="A103" s="283">
        <v>15</v>
      </c>
      <c r="B103" s="16" t="s">
        <v>87</v>
      </c>
      <c r="C103" s="17">
        <v>1</v>
      </c>
      <c r="D103" s="17" t="s">
        <v>48</v>
      </c>
      <c r="E103" s="17">
        <v>760</v>
      </c>
      <c r="F103" s="14">
        <f t="shared" si="2"/>
        <v>760</v>
      </c>
    </row>
    <row r="104" spans="1:6" x14ac:dyDescent="0.55000000000000004">
      <c r="A104" s="283">
        <v>16</v>
      </c>
      <c r="B104" s="16" t="s">
        <v>88</v>
      </c>
      <c r="C104" s="17">
        <v>50</v>
      </c>
      <c r="D104" s="17" t="s">
        <v>89</v>
      </c>
      <c r="E104" s="17">
        <v>35</v>
      </c>
      <c r="F104" s="14">
        <f t="shared" si="2"/>
        <v>1750</v>
      </c>
    </row>
    <row r="105" spans="1:6" ht="48" x14ac:dyDescent="0.55000000000000004">
      <c r="A105" s="283">
        <v>17</v>
      </c>
      <c r="B105" s="16" t="s">
        <v>90</v>
      </c>
      <c r="C105" s="17">
        <v>1</v>
      </c>
      <c r="D105" s="17" t="s">
        <v>13</v>
      </c>
      <c r="E105" s="18">
        <v>50000</v>
      </c>
      <c r="F105" s="135">
        <f t="shared" si="2"/>
        <v>50000</v>
      </c>
    </row>
    <row r="106" spans="1:6" x14ac:dyDescent="0.55000000000000004">
      <c r="A106" s="344" t="s">
        <v>8</v>
      </c>
      <c r="B106" s="344"/>
      <c r="C106" s="344"/>
      <c r="D106" s="344"/>
      <c r="E106" s="344"/>
      <c r="F106" s="14">
        <f>SUM(F89:F105)</f>
        <v>62855</v>
      </c>
    </row>
    <row r="109" spans="1:6" x14ac:dyDescent="0.55000000000000004">
      <c r="A109" s="430" t="s">
        <v>1122</v>
      </c>
      <c r="B109" s="430"/>
      <c r="C109" s="430"/>
      <c r="D109" s="430"/>
      <c r="E109" s="430"/>
      <c r="F109" s="430"/>
    </row>
    <row r="110" spans="1:6" x14ac:dyDescent="0.55000000000000004">
      <c r="A110" s="2" t="s">
        <v>2</v>
      </c>
      <c r="B110" s="7" t="s">
        <v>3</v>
      </c>
      <c r="C110" s="7" t="s">
        <v>4</v>
      </c>
      <c r="D110" s="7" t="s">
        <v>5</v>
      </c>
      <c r="E110" s="8" t="s">
        <v>6</v>
      </c>
      <c r="F110" s="7" t="s">
        <v>7</v>
      </c>
    </row>
    <row r="111" spans="1:6" ht="48" x14ac:dyDescent="0.55000000000000004">
      <c r="A111" s="137">
        <v>1</v>
      </c>
      <c r="B111" s="11" t="s">
        <v>92</v>
      </c>
      <c r="C111" s="12">
        <v>5</v>
      </c>
      <c r="D111" s="12" t="s">
        <v>18</v>
      </c>
      <c r="E111" s="12">
        <v>108</v>
      </c>
      <c r="F111" s="135">
        <f>C111*E111</f>
        <v>540</v>
      </c>
    </row>
    <row r="112" spans="1:6" ht="48" x14ac:dyDescent="0.55000000000000004">
      <c r="A112" s="137">
        <v>2</v>
      </c>
      <c r="B112" s="11" t="s">
        <v>91</v>
      </c>
      <c r="C112" s="12">
        <v>1</v>
      </c>
      <c r="D112" s="12" t="s">
        <v>20</v>
      </c>
      <c r="E112" s="12">
        <v>80</v>
      </c>
      <c r="F112" s="135">
        <f t="shared" ref="F112:F115" si="3">C112*E112</f>
        <v>80</v>
      </c>
    </row>
    <row r="113" spans="1:6" ht="48" x14ac:dyDescent="0.55000000000000004">
      <c r="A113" s="282">
        <v>3</v>
      </c>
      <c r="B113" s="11" t="s">
        <v>93</v>
      </c>
      <c r="C113" s="12">
        <v>1</v>
      </c>
      <c r="D113" s="12" t="s">
        <v>23</v>
      </c>
      <c r="E113" s="12">
        <v>70</v>
      </c>
      <c r="F113" s="135">
        <f t="shared" si="3"/>
        <v>70</v>
      </c>
    </row>
    <row r="114" spans="1:6" x14ac:dyDescent="0.55000000000000004">
      <c r="A114" s="282">
        <v>4</v>
      </c>
      <c r="B114" s="11" t="s">
        <v>94</v>
      </c>
      <c r="C114" s="12">
        <v>2</v>
      </c>
      <c r="D114" s="12" t="s">
        <v>20</v>
      </c>
      <c r="E114" s="12">
        <v>15</v>
      </c>
      <c r="F114" s="135">
        <f t="shared" si="3"/>
        <v>30</v>
      </c>
    </row>
    <row r="115" spans="1:6" x14ac:dyDescent="0.55000000000000004">
      <c r="A115" s="282">
        <v>5</v>
      </c>
      <c r="B115" s="11" t="s">
        <v>95</v>
      </c>
      <c r="C115" s="12">
        <v>4</v>
      </c>
      <c r="D115" s="12" t="s">
        <v>23</v>
      </c>
      <c r="E115" s="12">
        <v>70</v>
      </c>
      <c r="F115" s="135">
        <f t="shared" si="3"/>
        <v>280</v>
      </c>
    </row>
    <row r="116" spans="1:6" x14ac:dyDescent="0.55000000000000004">
      <c r="A116" s="344" t="s">
        <v>8</v>
      </c>
      <c r="B116" s="344"/>
      <c r="C116" s="344"/>
      <c r="D116" s="344"/>
      <c r="E116" s="344"/>
      <c r="F116" s="14">
        <f>SUM(F111:F115)</f>
        <v>1000</v>
      </c>
    </row>
    <row r="119" spans="1:6" x14ac:dyDescent="0.55000000000000004">
      <c r="A119" s="430" t="s">
        <v>97</v>
      </c>
      <c r="B119" s="430"/>
      <c r="C119" s="430"/>
      <c r="D119" s="430"/>
      <c r="E119" s="430"/>
      <c r="F119" s="430"/>
    </row>
    <row r="120" spans="1:6" x14ac:dyDescent="0.55000000000000004">
      <c r="A120" s="430" t="s">
        <v>1123</v>
      </c>
      <c r="B120" s="430"/>
      <c r="C120" s="430"/>
      <c r="D120" s="430"/>
      <c r="E120" s="430"/>
      <c r="F120" s="430"/>
    </row>
    <row r="121" spans="1:6" x14ac:dyDescent="0.55000000000000004">
      <c r="A121" s="2" t="s">
        <v>2</v>
      </c>
      <c r="B121" s="7" t="s">
        <v>3</v>
      </c>
      <c r="C121" s="7" t="s">
        <v>4</v>
      </c>
      <c r="D121" s="7" t="s">
        <v>5</v>
      </c>
      <c r="E121" s="8" t="s">
        <v>6</v>
      </c>
      <c r="F121" s="2" t="s">
        <v>7</v>
      </c>
    </row>
    <row r="122" spans="1:6" x14ac:dyDescent="0.55000000000000004">
      <c r="A122" s="137"/>
      <c r="B122" s="16"/>
      <c r="C122" s="17"/>
      <c r="D122" s="17"/>
      <c r="E122" s="17"/>
      <c r="F122" s="136"/>
    </row>
    <row r="123" spans="1:6" x14ac:dyDescent="0.55000000000000004">
      <c r="A123" s="137"/>
      <c r="B123" s="16"/>
      <c r="C123" s="17"/>
      <c r="D123" s="17"/>
      <c r="E123" s="17"/>
      <c r="F123" s="136"/>
    </row>
    <row r="124" spans="1:6" x14ac:dyDescent="0.55000000000000004">
      <c r="A124" s="344" t="s">
        <v>8</v>
      </c>
      <c r="B124" s="344"/>
      <c r="C124" s="344"/>
      <c r="D124" s="344"/>
      <c r="E124" s="344"/>
      <c r="F124" s="14">
        <f>SUM(F122:F123)</f>
        <v>0</v>
      </c>
    </row>
    <row r="127" spans="1:6" x14ac:dyDescent="0.55000000000000004">
      <c r="A127" s="430" t="s">
        <v>119</v>
      </c>
      <c r="B127" s="430"/>
      <c r="C127" s="430"/>
      <c r="D127" s="430"/>
      <c r="E127" s="430"/>
      <c r="F127" s="430"/>
    </row>
    <row r="128" spans="1:6" x14ac:dyDescent="0.55000000000000004">
      <c r="A128" s="430" t="s">
        <v>1124</v>
      </c>
      <c r="B128" s="430"/>
      <c r="C128" s="430"/>
      <c r="D128" s="430"/>
      <c r="E128" s="430"/>
      <c r="F128" s="430"/>
    </row>
    <row r="129" spans="1:6" x14ac:dyDescent="0.55000000000000004">
      <c r="A129" s="2" t="s">
        <v>2</v>
      </c>
      <c r="B129" s="7" t="s">
        <v>3</v>
      </c>
      <c r="C129" s="7" t="s">
        <v>4</v>
      </c>
      <c r="D129" s="7" t="s">
        <v>5</v>
      </c>
      <c r="E129" s="8" t="s">
        <v>6</v>
      </c>
      <c r="F129" s="2" t="s">
        <v>7</v>
      </c>
    </row>
    <row r="130" spans="1:6" x14ac:dyDescent="0.55000000000000004">
      <c r="A130" s="6">
        <v>1</v>
      </c>
      <c r="B130" s="16" t="s">
        <v>98</v>
      </c>
      <c r="C130" s="17">
        <v>6</v>
      </c>
      <c r="D130" s="17" t="s">
        <v>25</v>
      </c>
      <c r="E130" s="17">
        <v>55</v>
      </c>
      <c r="F130" s="26">
        <f>C130*E130</f>
        <v>330</v>
      </c>
    </row>
    <row r="131" spans="1:6" x14ac:dyDescent="0.55000000000000004">
      <c r="A131" s="6">
        <v>2</v>
      </c>
      <c r="B131" s="16" t="s">
        <v>99</v>
      </c>
      <c r="C131" s="17">
        <v>4</v>
      </c>
      <c r="D131" s="17" t="s">
        <v>100</v>
      </c>
      <c r="E131" s="17">
        <v>45</v>
      </c>
      <c r="F131" s="26">
        <f t="shared" ref="F131:F147" si="4">C131*E131</f>
        <v>180</v>
      </c>
    </row>
    <row r="132" spans="1:6" x14ac:dyDescent="0.55000000000000004">
      <c r="A132" s="6">
        <v>3</v>
      </c>
      <c r="B132" s="16" t="s">
        <v>101</v>
      </c>
      <c r="C132" s="17">
        <v>3</v>
      </c>
      <c r="D132" s="17" t="s">
        <v>48</v>
      </c>
      <c r="E132" s="17">
        <v>120</v>
      </c>
      <c r="F132" s="26">
        <f t="shared" si="4"/>
        <v>360</v>
      </c>
    </row>
    <row r="133" spans="1:6" x14ac:dyDescent="0.55000000000000004">
      <c r="A133" s="6">
        <v>4</v>
      </c>
      <c r="B133" s="21" t="s">
        <v>102</v>
      </c>
      <c r="C133" s="17">
        <v>2</v>
      </c>
      <c r="D133" s="17" t="s">
        <v>48</v>
      </c>
      <c r="E133" s="17">
        <v>50</v>
      </c>
      <c r="F133" s="26">
        <f t="shared" si="4"/>
        <v>100</v>
      </c>
    </row>
    <row r="134" spans="1:6" x14ac:dyDescent="0.55000000000000004">
      <c r="A134" s="6">
        <v>5</v>
      </c>
      <c r="B134" s="16" t="s">
        <v>103</v>
      </c>
      <c r="C134" s="17">
        <v>3</v>
      </c>
      <c r="D134" s="17" t="s">
        <v>81</v>
      </c>
      <c r="E134" s="17">
        <v>11.08</v>
      </c>
      <c r="F134" s="26">
        <f t="shared" si="4"/>
        <v>33.24</v>
      </c>
    </row>
    <row r="135" spans="1:6" x14ac:dyDescent="0.55000000000000004">
      <c r="A135" s="6">
        <v>6</v>
      </c>
      <c r="B135" s="16" t="s">
        <v>104</v>
      </c>
      <c r="C135" s="17">
        <v>3</v>
      </c>
      <c r="D135" s="17" t="s">
        <v>81</v>
      </c>
      <c r="E135" s="17">
        <v>59</v>
      </c>
      <c r="F135" s="26">
        <f t="shared" si="4"/>
        <v>177</v>
      </c>
    </row>
    <row r="136" spans="1:6" x14ac:dyDescent="0.55000000000000004">
      <c r="A136" s="6">
        <v>7</v>
      </c>
      <c r="B136" s="16" t="s">
        <v>105</v>
      </c>
      <c r="C136" s="17">
        <v>3</v>
      </c>
      <c r="D136" s="17" t="s">
        <v>106</v>
      </c>
      <c r="E136" s="17">
        <v>20</v>
      </c>
      <c r="F136" s="26">
        <f t="shared" si="4"/>
        <v>60</v>
      </c>
    </row>
    <row r="137" spans="1:6" x14ac:dyDescent="0.55000000000000004">
      <c r="A137" s="6">
        <v>8</v>
      </c>
      <c r="B137" s="16" t="s">
        <v>107</v>
      </c>
      <c r="C137" s="17">
        <v>2</v>
      </c>
      <c r="D137" s="17" t="s">
        <v>48</v>
      </c>
      <c r="E137" s="17">
        <v>250</v>
      </c>
      <c r="F137" s="26">
        <f t="shared" si="4"/>
        <v>500</v>
      </c>
    </row>
    <row r="138" spans="1:6" x14ac:dyDescent="0.55000000000000004">
      <c r="A138" s="6">
        <v>9</v>
      </c>
      <c r="B138" s="16" t="s">
        <v>108</v>
      </c>
      <c r="C138" s="17">
        <v>2</v>
      </c>
      <c r="D138" s="17" t="s">
        <v>20</v>
      </c>
      <c r="E138" s="17">
        <v>45</v>
      </c>
      <c r="F138" s="26">
        <f t="shared" si="4"/>
        <v>90</v>
      </c>
    </row>
    <row r="139" spans="1:6" x14ac:dyDescent="0.55000000000000004">
      <c r="A139" s="6">
        <v>10</v>
      </c>
      <c r="B139" s="16" t="s">
        <v>109</v>
      </c>
      <c r="C139" s="17">
        <v>2</v>
      </c>
      <c r="D139" s="17" t="s">
        <v>25</v>
      </c>
      <c r="E139" s="17">
        <v>35</v>
      </c>
      <c r="F139" s="26">
        <f t="shared" si="4"/>
        <v>70</v>
      </c>
    </row>
    <row r="140" spans="1:6" x14ac:dyDescent="0.55000000000000004">
      <c r="A140" s="6">
        <v>11</v>
      </c>
      <c r="B140" s="16" t="s">
        <v>110</v>
      </c>
      <c r="C140" s="17">
        <v>6</v>
      </c>
      <c r="D140" s="17" t="s">
        <v>25</v>
      </c>
      <c r="E140" s="17">
        <v>45</v>
      </c>
      <c r="F140" s="26">
        <f t="shared" si="4"/>
        <v>270</v>
      </c>
    </row>
    <row r="141" spans="1:6" x14ac:dyDescent="0.55000000000000004">
      <c r="A141" s="6">
        <v>12</v>
      </c>
      <c r="B141" s="16" t="s">
        <v>111</v>
      </c>
      <c r="C141" s="17">
        <v>3</v>
      </c>
      <c r="D141" s="17" t="s">
        <v>25</v>
      </c>
      <c r="E141" s="17">
        <v>65</v>
      </c>
      <c r="F141" s="26">
        <f t="shared" si="4"/>
        <v>195</v>
      </c>
    </row>
    <row r="142" spans="1:6" x14ac:dyDescent="0.55000000000000004">
      <c r="A142" s="6">
        <v>13</v>
      </c>
      <c r="B142" s="16" t="s">
        <v>112</v>
      </c>
      <c r="C142" s="17">
        <v>2</v>
      </c>
      <c r="D142" s="17" t="s">
        <v>48</v>
      </c>
      <c r="E142" s="17">
        <v>260</v>
      </c>
      <c r="F142" s="26">
        <f t="shared" si="4"/>
        <v>520</v>
      </c>
    </row>
    <row r="143" spans="1:6" x14ac:dyDescent="0.55000000000000004">
      <c r="A143" s="6">
        <v>14</v>
      </c>
      <c r="B143" s="16" t="s">
        <v>113</v>
      </c>
      <c r="C143" s="17">
        <v>2</v>
      </c>
      <c r="D143" s="17" t="s">
        <v>25</v>
      </c>
      <c r="E143" s="17">
        <v>55</v>
      </c>
      <c r="F143" s="26">
        <f t="shared" si="4"/>
        <v>110</v>
      </c>
    </row>
    <row r="144" spans="1:6" x14ac:dyDescent="0.55000000000000004">
      <c r="A144" s="6">
        <v>15</v>
      </c>
      <c r="B144" s="21" t="s">
        <v>114</v>
      </c>
      <c r="C144" s="17">
        <v>2</v>
      </c>
      <c r="D144" s="17" t="s">
        <v>25</v>
      </c>
      <c r="E144" s="17">
        <v>85</v>
      </c>
      <c r="F144" s="26">
        <f t="shared" si="4"/>
        <v>170</v>
      </c>
    </row>
    <row r="145" spans="1:6" x14ac:dyDescent="0.55000000000000004">
      <c r="A145" s="6">
        <v>16</v>
      </c>
      <c r="B145" s="16" t="s">
        <v>115</v>
      </c>
      <c r="C145" s="17">
        <v>4</v>
      </c>
      <c r="D145" s="17" t="s">
        <v>48</v>
      </c>
      <c r="E145" s="17">
        <v>70</v>
      </c>
      <c r="F145" s="26">
        <f t="shared" si="4"/>
        <v>280</v>
      </c>
    </row>
    <row r="146" spans="1:6" x14ac:dyDescent="0.55000000000000004">
      <c r="A146" s="6">
        <v>17</v>
      </c>
      <c r="B146" s="16" t="s">
        <v>116</v>
      </c>
      <c r="C146" s="17">
        <v>1</v>
      </c>
      <c r="D146" s="17" t="s">
        <v>25</v>
      </c>
      <c r="E146" s="17">
        <v>56</v>
      </c>
      <c r="F146" s="26">
        <f t="shared" si="4"/>
        <v>56</v>
      </c>
    </row>
    <row r="147" spans="1:6" x14ac:dyDescent="0.55000000000000004">
      <c r="A147" s="6">
        <v>18</v>
      </c>
      <c r="B147" s="16" t="s">
        <v>117</v>
      </c>
      <c r="C147" s="17">
        <v>4</v>
      </c>
      <c r="D147" s="17" t="s">
        <v>25</v>
      </c>
      <c r="E147" s="17">
        <v>20</v>
      </c>
      <c r="F147" s="26">
        <f t="shared" si="4"/>
        <v>80</v>
      </c>
    </row>
    <row r="148" spans="1:6" x14ac:dyDescent="0.55000000000000004">
      <c r="A148" s="137"/>
      <c r="B148" s="16"/>
      <c r="C148" s="17"/>
      <c r="D148" s="17"/>
      <c r="E148" s="17"/>
      <c r="F148" s="136"/>
    </row>
    <row r="149" spans="1:6" x14ac:dyDescent="0.55000000000000004">
      <c r="A149" s="344" t="s">
        <v>8</v>
      </c>
      <c r="B149" s="344"/>
      <c r="C149" s="344"/>
      <c r="D149" s="344"/>
      <c r="E149" s="344"/>
      <c r="F149" s="14">
        <f>SUM(F130:F148)</f>
        <v>3581.24</v>
      </c>
    </row>
    <row r="152" spans="1:6" x14ac:dyDescent="0.55000000000000004">
      <c r="A152" s="431" t="s">
        <v>120</v>
      </c>
      <c r="B152" s="431"/>
      <c r="C152" s="431"/>
      <c r="D152" s="431"/>
      <c r="E152" s="431"/>
      <c r="F152" s="431"/>
    </row>
    <row r="153" spans="1:6" x14ac:dyDescent="0.55000000000000004">
      <c r="A153" s="431" t="s">
        <v>1125</v>
      </c>
      <c r="B153" s="431"/>
      <c r="C153" s="431"/>
      <c r="D153" s="431"/>
      <c r="E153" s="431"/>
      <c r="F153" s="431"/>
    </row>
    <row r="154" spans="1:6" x14ac:dyDescent="0.55000000000000004">
      <c r="A154" s="225" t="s">
        <v>2</v>
      </c>
      <c r="B154" s="226" t="s">
        <v>3</v>
      </c>
      <c r="C154" s="226" t="s">
        <v>4</v>
      </c>
      <c r="D154" s="226" t="s">
        <v>5</v>
      </c>
      <c r="E154" s="227" t="s">
        <v>6</v>
      </c>
      <c r="F154" s="225" t="s">
        <v>7</v>
      </c>
    </row>
    <row r="155" spans="1:6" ht="48" x14ac:dyDescent="0.55000000000000004">
      <c r="A155" s="236">
        <v>1</v>
      </c>
      <c r="B155" s="229" t="s">
        <v>121</v>
      </c>
      <c r="C155" s="230">
        <v>6</v>
      </c>
      <c r="D155" s="230" t="s">
        <v>18</v>
      </c>
      <c r="E155" s="230">
        <v>105</v>
      </c>
      <c r="F155" s="237">
        <f>C155*E155</f>
        <v>630</v>
      </c>
    </row>
    <row r="156" spans="1:6" ht="48" x14ac:dyDescent="0.55000000000000004">
      <c r="A156" s="236">
        <v>2</v>
      </c>
      <c r="B156" s="230" t="s">
        <v>137</v>
      </c>
      <c r="C156" s="238">
        <v>2</v>
      </c>
      <c r="D156" s="238" t="s">
        <v>20</v>
      </c>
      <c r="E156" s="238">
        <v>140</v>
      </c>
      <c r="F156" s="237">
        <f t="shared" ref="F156:F168" si="5">C156*E156</f>
        <v>280</v>
      </c>
    </row>
    <row r="157" spans="1:6" ht="48" x14ac:dyDescent="0.55000000000000004">
      <c r="A157" s="236">
        <v>3</v>
      </c>
      <c r="B157" s="229" t="s">
        <v>136</v>
      </c>
      <c r="C157" s="230">
        <v>2</v>
      </c>
      <c r="D157" s="230" t="s">
        <v>81</v>
      </c>
      <c r="E157" s="230">
        <v>36</v>
      </c>
      <c r="F157" s="237">
        <f t="shared" si="5"/>
        <v>72</v>
      </c>
    </row>
    <row r="158" spans="1:6" ht="48" x14ac:dyDescent="0.55000000000000004">
      <c r="A158" s="236">
        <v>4</v>
      </c>
      <c r="B158" s="229" t="s">
        <v>122</v>
      </c>
      <c r="C158" s="230">
        <v>2</v>
      </c>
      <c r="D158" s="230" t="s">
        <v>81</v>
      </c>
      <c r="E158" s="230">
        <v>48</v>
      </c>
      <c r="F158" s="237">
        <f t="shared" si="5"/>
        <v>96</v>
      </c>
    </row>
    <row r="159" spans="1:6" x14ac:dyDescent="0.55000000000000004">
      <c r="A159" s="228">
        <v>5</v>
      </c>
      <c r="B159" s="229" t="s">
        <v>123</v>
      </c>
      <c r="C159" s="230">
        <v>3</v>
      </c>
      <c r="D159" s="230" t="s">
        <v>84</v>
      </c>
      <c r="E159" s="230">
        <v>60</v>
      </c>
      <c r="F159" s="231">
        <f t="shared" si="5"/>
        <v>180</v>
      </c>
    </row>
    <row r="160" spans="1:6" x14ac:dyDescent="0.55000000000000004">
      <c r="A160" s="228">
        <v>6</v>
      </c>
      <c r="B160" s="229" t="s">
        <v>124</v>
      </c>
      <c r="C160" s="230">
        <v>1</v>
      </c>
      <c r="D160" s="230" t="s">
        <v>25</v>
      </c>
      <c r="E160" s="230">
        <v>22</v>
      </c>
      <c r="F160" s="231">
        <f t="shared" si="5"/>
        <v>22</v>
      </c>
    </row>
    <row r="161" spans="1:6" x14ac:dyDescent="0.55000000000000004">
      <c r="A161" s="228">
        <v>7</v>
      </c>
      <c r="B161" s="229" t="s">
        <v>125</v>
      </c>
      <c r="C161" s="230">
        <v>2</v>
      </c>
      <c r="D161" s="230" t="s">
        <v>81</v>
      </c>
      <c r="E161" s="230">
        <v>24</v>
      </c>
      <c r="F161" s="231">
        <f t="shared" si="5"/>
        <v>48</v>
      </c>
    </row>
    <row r="162" spans="1:6" ht="48" x14ac:dyDescent="0.55000000000000004">
      <c r="A162" s="236">
        <v>8</v>
      </c>
      <c r="B162" s="229" t="s">
        <v>126</v>
      </c>
      <c r="C162" s="230">
        <v>2</v>
      </c>
      <c r="D162" s="230" t="s">
        <v>48</v>
      </c>
      <c r="E162" s="230">
        <v>20</v>
      </c>
      <c r="F162" s="237">
        <f t="shared" si="5"/>
        <v>40</v>
      </c>
    </row>
    <row r="163" spans="1:6" x14ac:dyDescent="0.55000000000000004">
      <c r="A163" s="236">
        <v>9</v>
      </c>
      <c r="B163" s="229" t="s">
        <v>127</v>
      </c>
      <c r="C163" s="230">
        <v>1</v>
      </c>
      <c r="D163" s="230" t="s">
        <v>20</v>
      </c>
      <c r="E163" s="230">
        <v>230</v>
      </c>
      <c r="F163" s="237">
        <f t="shared" si="5"/>
        <v>230</v>
      </c>
    </row>
    <row r="164" spans="1:6" x14ac:dyDescent="0.55000000000000004">
      <c r="A164" s="236">
        <v>10</v>
      </c>
      <c r="B164" s="229" t="s">
        <v>980</v>
      </c>
      <c r="C164" s="230">
        <v>50</v>
      </c>
      <c r="D164" s="230" t="s">
        <v>23</v>
      </c>
      <c r="E164" s="230">
        <v>110</v>
      </c>
      <c r="F164" s="237">
        <f t="shared" si="5"/>
        <v>5500</v>
      </c>
    </row>
    <row r="165" spans="1:6" x14ac:dyDescent="0.55000000000000004">
      <c r="A165" s="236">
        <v>11</v>
      </c>
      <c r="B165" s="229" t="s">
        <v>94</v>
      </c>
      <c r="C165" s="230">
        <v>10</v>
      </c>
      <c r="D165" s="230" t="s">
        <v>20</v>
      </c>
      <c r="E165" s="230">
        <v>20</v>
      </c>
      <c r="F165" s="237">
        <f t="shared" si="5"/>
        <v>200</v>
      </c>
    </row>
    <row r="166" spans="1:6" ht="48" x14ac:dyDescent="0.55000000000000004">
      <c r="A166" s="236">
        <v>12</v>
      </c>
      <c r="B166" s="229" t="s">
        <v>128</v>
      </c>
      <c r="C166" s="230">
        <v>4</v>
      </c>
      <c r="D166" s="230" t="s">
        <v>129</v>
      </c>
      <c r="E166" s="230">
        <v>30</v>
      </c>
      <c r="F166" s="237">
        <f t="shared" si="5"/>
        <v>120</v>
      </c>
    </row>
    <row r="167" spans="1:6" ht="48" x14ac:dyDescent="0.55000000000000004">
      <c r="A167" s="236">
        <v>13</v>
      </c>
      <c r="B167" s="229" t="s">
        <v>130</v>
      </c>
      <c r="C167" s="230">
        <v>4</v>
      </c>
      <c r="D167" s="230" t="s">
        <v>129</v>
      </c>
      <c r="E167" s="230">
        <v>48</v>
      </c>
      <c r="F167" s="237">
        <f t="shared" si="5"/>
        <v>192</v>
      </c>
    </row>
    <row r="168" spans="1:6" ht="48" x14ac:dyDescent="0.55000000000000004">
      <c r="A168" s="236">
        <v>14</v>
      </c>
      <c r="B168" s="229" t="s">
        <v>131</v>
      </c>
      <c r="C168" s="230">
        <v>1</v>
      </c>
      <c r="D168" s="230" t="s">
        <v>20</v>
      </c>
      <c r="E168" s="230">
        <v>160</v>
      </c>
      <c r="F168" s="237">
        <f t="shared" si="5"/>
        <v>160</v>
      </c>
    </row>
    <row r="169" spans="1:6" x14ac:dyDescent="0.55000000000000004">
      <c r="A169" s="429" t="s">
        <v>8</v>
      </c>
      <c r="B169" s="429"/>
      <c r="C169" s="429"/>
      <c r="D169" s="429"/>
      <c r="E169" s="429"/>
      <c r="F169" s="235">
        <f>SUM(F155:F168)</f>
        <v>7770</v>
      </c>
    </row>
    <row r="172" spans="1:6" x14ac:dyDescent="0.55000000000000004">
      <c r="A172" s="430" t="s">
        <v>1126</v>
      </c>
      <c r="B172" s="430"/>
      <c r="C172" s="430"/>
      <c r="D172" s="430"/>
      <c r="E172" s="430"/>
      <c r="F172" s="430"/>
    </row>
    <row r="173" spans="1:6" x14ac:dyDescent="0.55000000000000004">
      <c r="A173" s="2" t="s">
        <v>2</v>
      </c>
      <c r="B173" s="7" t="s">
        <v>3</v>
      </c>
      <c r="C173" s="7" t="s">
        <v>4</v>
      </c>
      <c r="D173" s="7" t="s">
        <v>5</v>
      </c>
      <c r="E173" s="8" t="s">
        <v>6</v>
      </c>
      <c r="F173" s="2" t="s">
        <v>7</v>
      </c>
    </row>
    <row r="174" spans="1:6" x14ac:dyDescent="0.55000000000000004">
      <c r="A174" s="6">
        <v>1</v>
      </c>
      <c r="B174" s="16" t="s">
        <v>132</v>
      </c>
      <c r="C174" s="17">
        <v>2</v>
      </c>
      <c r="D174" s="17" t="s">
        <v>133</v>
      </c>
      <c r="E174" s="18">
        <v>20000</v>
      </c>
      <c r="F174" s="26">
        <f>C174*E174</f>
        <v>40000</v>
      </c>
    </row>
    <row r="175" spans="1:6" x14ac:dyDescent="0.55000000000000004">
      <c r="A175" s="6">
        <v>2</v>
      </c>
      <c r="B175" s="16" t="s">
        <v>28</v>
      </c>
      <c r="C175" s="17">
        <v>25</v>
      </c>
      <c r="D175" s="17" t="s">
        <v>403</v>
      </c>
      <c r="E175" s="18">
        <v>800</v>
      </c>
      <c r="F175" s="26">
        <f>C175*E175</f>
        <v>20000</v>
      </c>
    </row>
    <row r="176" spans="1:6" x14ac:dyDescent="0.55000000000000004">
      <c r="A176" s="6">
        <v>3</v>
      </c>
      <c r="B176" s="16" t="s">
        <v>9</v>
      </c>
      <c r="C176" s="17">
        <v>50</v>
      </c>
      <c r="D176" s="17" t="s">
        <v>134</v>
      </c>
      <c r="E176" s="17">
        <v>480</v>
      </c>
      <c r="F176" s="26">
        <f t="shared" ref="F176:F177" si="6">C176*E176</f>
        <v>24000</v>
      </c>
    </row>
    <row r="177" spans="1:7" x14ac:dyDescent="0.55000000000000004">
      <c r="A177" s="6">
        <v>4</v>
      </c>
      <c r="B177" s="16" t="s">
        <v>135</v>
      </c>
      <c r="C177" s="17">
        <v>1</v>
      </c>
      <c r="D177" s="17" t="s">
        <v>65</v>
      </c>
      <c r="E177" s="18">
        <v>1000</v>
      </c>
      <c r="F177" s="26">
        <f t="shared" si="6"/>
        <v>1000</v>
      </c>
    </row>
    <row r="178" spans="1:7" x14ac:dyDescent="0.55000000000000004">
      <c r="A178" s="344" t="s">
        <v>8</v>
      </c>
      <c r="B178" s="344"/>
      <c r="C178" s="344"/>
      <c r="D178" s="344"/>
      <c r="E178" s="344"/>
      <c r="F178" s="118">
        <f>SUM(F174:F177)</f>
        <v>85000</v>
      </c>
    </row>
    <row r="181" spans="1:7" x14ac:dyDescent="0.55000000000000004">
      <c r="A181" s="430" t="s">
        <v>1127</v>
      </c>
      <c r="B181" s="430"/>
      <c r="C181" s="430"/>
      <c r="D181" s="430"/>
      <c r="E181" s="430"/>
      <c r="F181" s="430"/>
    </row>
    <row r="182" spans="1:7" x14ac:dyDescent="0.55000000000000004">
      <c r="A182" s="2" t="s">
        <v>2</v>
      </c>
      <c r="B182" s="7" t="s">
        <v>3</v>
      </c>
      <c r="C182" s="7" t="s">
        <v>4</v>
      </c>
      <c r="D182" s="7" t="s">
        <v>5</v>
      </c>
      <c r="E182" s="8" t="s">
        <v>6</v>
      </c>
      <c r="F182" s="2" t="s">
        <v>7</v>
      </c>
    </row>
    <row r="183" spans="1:7" x14ac:dyDescent="0.55000000000000004">
      <c r="A183" s="137">
        <v>1</v>
      </c>
      <c r="B183" s="16" t="s">
        <v>1003</v>
      </c>
      <c r="C183" s="17">
        <v>1</v>
      </c>
      <c r="D183" s="17" t="s">
        <v>243</v>
      </c>
      <c r="E183" s="17">
        <v>8000</v>
      </c>
      <c r="F183" s="136">
        <f t="shared" ref="F183" si="7">C183*E183</f>
        <v>8000</v>
      </c>
      <c r="G183" s="144"/>
    </row>
    <row r="184" spans="1:7" x14ac:dyDescent="0.55000000000000004">
      <c r="A184" s="344" t="s">
        <v>8</v>
      </c>
      <c r="B184" s="344"/>
      <c r="C184" s="344"/>
      <c r="D184" s="344"/>
      <c r="E184" s="344"/>
      <c r="F184" s="14">
        <f>SUM(F183:F183)</f>
        <v>8000</v>
      </c>
    </row>
    <row r="188" spans="1:7" x14ac:dyDescent="0.55000000000000004">
      <c r="A188" s="358" t="s">
        <v>0</v>
      </c>
      <c r="B188" s="358"/>
      <c r="C188" s="358"/>
      <c r="D188" s="358"/>
      <c r="E188" s="358"/>
      <c r="F188" s="358"/>
    </row>
    <row r="189" spans="1:7" x14ac:dyDescent="0.55000000000000004">
      <c r="A189" s="358" t="s">
        <v>1</v>
      </c>
      <c r="B189" s="358"/>
      <c r="C189" s="358"/>
      <c r="D189" s="358"/>
      <c r="E189" s="358"/>
      <c r="F189" s="358"/>
    </row>
    <row r="190" spans="1:7" x14ac:dyDescent="0.55000000000000004">
      <c r="A190" s="2" t="s">
        <v>2</v>
      </c>
      <c r="B190" s="2" t="s">
        <v>3</v>
      </c>
      <c r="C190" s="2" t="s">
        <v>4</v>
      </c>
      <c r="D190" s="2" t="s">
        <v>5</v>
      </c>
      <c r="E190" s="3" t="s">
        <v>6</v>
      </c>
      <c r="F190" s="2" t="s">
        <v>7</v>
      </c>
    </row>
    <row r="191" spans="1:7" x14ac:dyDescent="0.55000000000000004">
      <c r="A191" s="4">
        <v>1</v>
      </c>
      <c r="B191" s="5"/>
      <c r="C191" s="5"/>
      <c r="D191" s="5"/>
      <c r="E191" s="5"/>
      <c r="F191" s="5">
        <f>C191*E191</f>
        <v>0</v>
      </c>
    </row>
    <row r="192" spans="1:7" x14ac:dyDescent="0.55000000000000004">
      <c r="A192" s="4">
        <v>2</v>
      </c>
      <c r="B192" s="5"/>
      <c r="C192" s="5"/>
      <c r="D192" s="5"/>
      <c r="E192" s="5"/>
      <c r="F192" s="5">
        <f t="shared" ref="F192:F215" si="8">C192*E192</f>
        <v>0</v>
      </c>
    </row>
    <row r="193" spans="1:6" x14ac:dyDescent="0.55000000000000004">
      <c r="A193" s="4">
        <v>3</v>
      </c>
      <c r="B193" s="5"/>
      <c r="C193" s="5"/>
      <c r="D193" s="5"/>
      <c r="E193" s="5"/>
      <c r="F193" s="5">
        <f t="shared" si="8"/>
        <v>0</v>
      </c>
    </row>
    <row r="194" spans="1:6" x14ac:dyDescent="0.55000000000000004">
      <c r="A194" s="4">
        <v>4</v>
      </c>
      <c r="B194" s="5"/>
      <c r="C194" s="5"/>
      <c r="D194" s="5"/>
      <c r="E194" s="5"/>
      <c r="F194" s="5">
        <f t="shared" si="8"/>
        <v>0</v>
      </c>
    </row>
    <row r="195" spans="1:6" x14ac:dyDescent="0.55000000000000004">
      <c r="A195" s="4">
        <v>5</v>
      </c>
      <c r="B195" s="5"/>
      <c r="C195" s="5"/>
      <c r="D195" s="5"/>
      <c r="E195" s="5"/>
      <c r="F195" s="5">
        <f t="shared" si="8"/>
        <v>0</v>
      </c>
    </row>
    <row r="196" spans="1:6" x14ac:dyDescent="0.55000000000000004">
      <c r="A196" s="4">
        <v>6</v>
      </c>
      <c r="B196" s="5"/>
      <c r="C196" s="5"/>
      <c r="D196" s="5"/>
      <c r="E196" s="5"/>
      <c r="F196" s="5">
        <f t="shared" si="8"/>
        <v>0</v>
      </c>
    </row>
    <row r="197" spans="1:6" x14ac:dyDescent="0.55000000000000004">
      <c r="A197" s="4">
        <v>7</v>
      </c>
      <c r="B197" s="5"/>
      <c r="C197" s="5"/>
      <c r="D197" s="5"/>
      <c r="E197" s="5"/>
      <c r="F197" s="5">
        <f t="shared" si="8"/>
        <v>0</v>
      </c>
    </row>
    <row r="198" spans="1:6" x14ac:dyDescent="0.55000000000000004">
      <c r="A198" s="4">
        <v>8</v>
      </c>
      <c r="B198" s="5"/>
      <c r="C198" s="5"/>
      <c r="D198" s="5"/>
      <c r="E198" s="5"/>
      <c r="F198" s="5">
        <f t="shared" si="8"/>
        <v>0</v>
      </c>
    </row>
    <row r="199" spans="1:6" x14ac:dyDescent="0.55000000000000004">
      <c r="A199" s="4">
        <v>9</v>
      </c>
      <c r="B199" s="5"/>
      <c r="C199" s="5"/>
      <c r="D199" s="5"/>
      <c r="E199" s="5"/>
      <c r="F199" s="5">
        <f t="shared" si="8"/>
        <v>0</v>
      </c>
    </row>
    <row r="200" spans="1:6" x14ac:dyDescent="0.55000000000000004">
      <c r="A200" s="4">
        <v>10</v>
      </c>
      <c r="B200" s="5"/>
      <c r="C200" s="5"/>
      <c r="D200" s="5"/>
      <c r="E200" s="5"/>
      <c r="F200" s="5">
        <f t="shared" si="8"/>
        <v>0</v>
      </c>
    </row>
    <row r="201" spans="1:6" x14ac:dyDescent="0.55000000000000004">
      <c r="A201" s="4">
        <v>11</v>
      </c>
      <c r="B201" s="5"/>
      <c r="C201" s="5"/>
      <c r="D201" s="5"/>
      <c r="E201" s="5"/>
      <c r="F201" s="5">
        <f t="shared" si="8"/>
        <v>0</v>
      </c>
    </row>
    <row r="202" spans="1:6" x14ac:dyDescent="0.55000000000000004">
      <c r="A202" s="4">
        <v>12</v>
      </c>
      <c r="B202" s="5"/>
      <c r="C202" s="5"/>
      <c r="D202" s="5"/>
      <c r="E202" s="5"/>
      <c r="F202" s="5">
        <f t="shared" si="8"/>
        <v>0</v>
      </c>
    </row>
    <row r="203" spans="1:6" x14ac:dyDescent="0.55000000000000004">
      <c r="A203" s="4">
        <v>13</v>
      </c>
      <c r="B203" s="5"/>
      <c r="C203" s="5"/>
      <c r="D203" s="5"/>
      <c r="E203" s="5"/>
      <c r="F203" s="5">
        <f t="shared" si="8"/>
        <v>0</v>
      </c>
    </row>
    <row r="204" spans="1:6" x14ac:dyDescent="0.55000000000000004">
      <c r="A204" s="4">
        <v>14</v>
      </c>
      <c r="B204" s="5"/>
      <c r="C204" s="5"/>
      <c r="D204" s="5"/>
      <c r="E204" s="5"/>
      <c r="F204" s="5">
        <f t="shared" si="8"/>
        <v>0</v>
      </c>
    </row>
    <row r="205" spans="1:6" x14ac:dyDescent="0.55000000000000004">
      <c r="A205" s="4">
        <v>15</v>
      </c>
      <c r="B205" s="5"/>
      <c r="C205" s="5"/>
      <c r="D205" s="5"/>
      <c r="E205" s="5"/>
      <c r="F205" s="5">
        <f t="shared" si="8"/>
        <v>0</v>
      </c>
    </row>
    <row r="206" spans="1:6" x14ac:dyDescent="0.55000000000000004">
      <c r="A206" s="4">
        <v>16</v>
      </c>
      <c r="B206" s="5"/>
      <c r="C206" s="5"/>
      <c r="D206" s="5"/>
      <c r="E206" s="5"/>
      <c r="F206" s="5">
        <f t="shared" si="8"/>
        <v>0</v>
      </c>
    </row>
    <row r="207" spans="1:6" x14ac:dyDescent="0.55000000000000004">
      <c r="A207" s="4">
        <v>17</v>
      </c>
      <c r="B207" s="5"/>
      <c r="C207" s="5"/>
      <c r="D207" s="5"/>
      <c r="E207" s="5"/>
      <c r="F207" s="5">
        <f t="shared" si="8"/>
        <v>0</v>
      </c>
    </row>
    <row r="208" spans="1:6" x14ac:dyDescent="0.55000000000000004">
      <c r="A208" s="4">
        <v>18</v>
      </c>
      <c r="B208" s="5"/>
      <c r="C208" s="5"/>
      <c r="D208" s="5"/>
      <c r="E208" s="5"/>
      <c r="F208" s="5">
        <f t="shared" si="8"/>
        <v>0</v>
      </c>
    </row>
    <row r="209" spans="1:6" x14ac:dyDescent="0.55000000000000004">
      <c r="A209" s="4">
        <v>19</v>
      </c>
      <c r="B209" s="5"/>
      <c r="C209" s="5"/>
      <c r="D209" s="5"/>
      <c r="E209" s="5"/>
      <c r="F209" s="5">
        <f t="shared" si="8"/>
        <v>0</v>
      </c>
    </row>
    <row r="210" spans="1:6" x14ac:dyDescent="0.55000000000000004">
      <c r="A210" s="4">
        <v>20</v>
      </c>
      <c r="B210" s="5"/>
      <c r="C210" s="5"/>
      <c r="D210" s="5"/>
      <c r="E210" s="5"/>
      <c r="F210" s="5">
        <f t="shared" si="8"/>
        <v>0</v>
      </c>
    </row>
    <row r="211" spans="1:6" x14ac:dyDescent="0.55000000000000004">
      <c r="A211" s="4">
        <v>21</v>
      </c>
      <c r="B211" s="5"/>
      <c r="C211" s="5"/>
      <c r="D211" s="5"/>
      <c r="E211" s="5"/>
      <c r="F211" s="5">
        <f t="shared" si="8"/>
        <v>0</v>
      </c>
    </row>
    <row r="212" spans="1:6" x14ac:dyDescent="0.55000000000000004">
      <c r="A212" s="4">
        <v>22</v>
      </c>
      <c r="B212" s="5"/>
      <c r="C212" s="5"/>
      <c r="D212" s="5"/>
      <c r="E212" s="5"/>
      <c r="F212" s="5">
        <f t="shared" si="8"/>
        <v>0</v>
      </c>
    </row>
    <row r="213" spans="1:6" x14ac:dyDescent="0.55000000000000004">
      <c r="A213" s="4">
        <v>23</v>
      </c>
      <c r="B213" s="5"/>
      <c r="C213" s="5"/>
      <c r="D213" s="5"/>
      <c r="E213" s="5"/>
      <c r="F213" s="5">
        <f t="shared" si="8"/>
        <v>0</v>
      </c>
    </row>
    <row r="214" spans="1:6" x14ac:dyDescent="0.55000000000000004">
      <c r="A214" s="4">
        <v>24</v>
      </c>
      <c r="B214" s="5"/>
      <c r="C214" s="5"/>
      <c r="D214" s="5"/>
      <c r="E214" s="5"/>
      <c r="F214" s="5">
        <f t="shared" si="8"/>
        <v>0</v>
      </c>
    </row>
    <row r="215" spans="1:6" x14ac:dyDescent="0.55000000000000004">
      <c r="A215" s="4">
        <v>25</v>
      </c>
      <c r="B215" s="5"/>
      <c r="C215" s="5"/>
      <c r="D215" s="5"/>
      <c r="E215" s="5"/>
      <c r="F215" s="5">
        <f t="shared" si="8"/>
        <v>0</v>
      </c>
    </row>
    <row r="216" spans="1:6" x14ac:dyDescent="0.55000000000000004">
      <c r="A216" s="344" t="s">
        <v>8</v>
      </c>
      <c r="B216" s="344"/>
      <c r="C216" s="344"/>
      <c r="D216" s="344"/>
      <c r="E216" s="344"/>
      <c r="F216" s="5">
        <f>SUM(F191:F215)</f>
        <v>0</v>
      </c>
    </row>
    <row r="218" spans="1:6" x14ac:dyDescent="0.55000000000000004">
      <c r="B218" s="148" t="s">
        <v>928</v>
      </c>
      <c r="F218" s="151">
        <f>SUM(F220)</f>
        <v>430231.24</v>
      </c>
    </row>
    <row r="219" spans="1:6" x14ac:dyDescent="0.55000000000000004">
      <c r="B219" s="148" t="s">
        <v>921</v>
      </c>
      <c r="F219" s="1">
        <v>0</v>
      </c>
    </row>
    <row r="220" spans="1:6" x14ac:dyDescent="0.55000000000000004">
      <c r="B220" s="254" t="s">
        <v>895</v>
      </c>
      <c r="E220" s="253"/>
      <c r="F220" s="253">
        <f>SUM(F8,F19,F27,F56,F62,F68,F83,F106,F116,F124,F149,F169,F178,F184)</f>
        <v>430231.24</v>
      </c>
    </row>
  </sheetData>
  <mergeCells count="43">
    <mergeCell ref="A62:E62"/>
    <mergeCell ref="A65:F65"/>
    <mergeCell ref="A68:E68"/>
    <mergeCell ref="A59:F59"/>
    <mergeCell ref="A1:F1"/>
    <mergeCell ref="A2:F2"/>
    <mergeCell ref="A8:E8"/>
    <mergeCell ref="A11:F11"/>
    <mergeCell ref="A27:E27"/>
    <mergeCell ref="A83:E83"/>
    <mergeCell ref="A86:F86"/>
    <mergeCell ref="A87:F87"/>
    <mergeCell ref="A106:E106"/>
    <mergeCell ref="A19:E19"/>
    <mergeCell ref="A22:F22"/>
    <mergeCell ref="D39:D40"/>
    <mergeCell ref="E39:E40"/>
    <mergeCell ref="F39:F40"/>
    <mergeCell ref="A39:A40"/>
    <mergeCell ref="B39:B40"/>
    <mergeCell ref="C39:C40"/>
    <mergeCell ref="A30:F30"/>
    <mergeCell ref="A72:F72"/>
    <mergeCell ref="A71:F71"/>
    <mergeCell ref="A56:E56"/>
    <mergeCell ref="A188:F188"/>
    <mergeCell ref="A189:F189"/>
    <mergeCell ref="A216:E216"/>
    <mergeCell ref="A172:F172"/>
    <mergeCell ref="A178:E178"/>
    <mergeCell ref="A181:F181"/>
    <mergeCell ref="A184:E184"/>
    <mergeCell ref="A169:E169"/>
    <mergeCell ref="A109:F109"/>
    <mergeCell ref="A116:E116"/>
    <mergeCell ref="A119:F119"/>
    <mergeCell ref="A120:F120"/>
    <mergeCell ref="A124:E124"/>
    <mergeCell ref="A127:F127"/>
    <mergeCell ref="A128:F128"/>
    <mergeCell ref="A149:E149"/>
    <mergeCell ref="A152:F152"/>
    <mergeCell ref="A153:F153"/>
  </mergeCells>
  <pageMargins left="1.06" right="0.7" top="0.75" bottom="0.75" header="0.3" footer="0.3"/>
  <pageSetup orientation="portrait" horizontalDpi="0" verticalDpi="0" r:id="rId1"/>
  <rowBreaks count="9" manualBreakCount="9">
    <brk id="29" max="16383" man="1"/>
    <brk id="70" max="16383" man="1"/>
    <brk id="85" max="16383" man="1"/>
    <brk id="108" max="16383" man="1"/>
    <brk id="118" max="16383" man="1"/>
    <brk id="126" max="16383" man="1"/>
    <brk id="151" max="16383" man="1"/>
    <brk id="171" max="16383" man="1"/>
    <brk id="18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0"/>
  <sheetViews>
    <sheetView topLeftCell="A176" zoomScale="118" zoomScaleNormal="118" workbookViewId="0">
      <selection activeCell="G189" sqref="G189"/>
    </sheetView>
  </sheetViews>
  <sheetFormatPr defaultRowHeight="24" x14ac:dyDescent="0.55000000000000004"/>
  <cols>
    <col min="1" max="1" width="6.5" style="1" customWidth="1"/>
    <col min="2" max="2" width="28.75" style="1" customWidth="1"/>
    <col min="3" max="6" width="10.625" style="1" customWidth="1"/>
    <col min="7" max="16384" width="9" style="1"/>
  </cols>
  <sheetData>
    <row r="1" spans="1:6" x14ac:dyDescent="0.55000000000000004">
      <c r="A1" s="430" t="s">
        <v>138</v>
      </c>
      <c r="B1" s="430"/>
      <c r="C1" s="430"/>
      <c r="D1" s="430"/>
      <c r="E1" s="430"/>
      <c r="F1" s="430"/>
    </row>
    <row r="2" spans="1:6" x14ac:dyDescent="0.55000000000000004">
      <c r="A2" s="430" t="s">
        <v>1128</v>
      </c>
      <c r="B2" s="430"/>
      <c r="C2" s="430"/>
      <c r="D2" s="430"/>
      <c r="E2" s="430"/>
      <c r="F2" s="430"/>
    </row>
    <row r="3" spans="1:6" x14ac:dyDescent="0.55000000000000004">
      <c r="A3" s="2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7" t="s">
        <v>7</v>
      </c>
    </row>
    <row r="4" spans="1:6" ht="48" x14ac:dyDescent="0.55000000000000004">
      <c r="A4" s="137">
        <v>1</v>
      </c>
      <c r="B4" s="16" t="s">
        <v>139</v>
      </c>
      <c r="C4" s="17">
        <v>30</v>
      </c>
      <c r="D4" s="17" t="s">
        <v>177</v>
      </c>
      <c r="E4" s="17">
        <v>105</v>
      </c>
      <c r="F4" s="135">
        <f>C4*E4</f>
        <v>3150</v>
      </c>
    </row>
    <row r="5" spans="1:6" ht="48" x14ac:dyDescent="0.55000000000000004">
      <c r="A5" s="137">
        <v>2</v>
      </c>
      <c r="B5" s="16" t="s">
        <v>140</v>
      </c>
      <c r="C5" s="17">
        <v>2</v>
      </c>
      <c r="D5" s="17" t="s">
        <v>178</v>
      </c>
      <c r="E5" s="17">
        <v>70</v>
      </c>
      <c r="F5" s="261">
        <f t="shared" ref="F5:F48" si="0">C5*E5</f>
        <v>140</v>
      </c>
    </row>
    <row r="6" spans="1:6" ht="48" x14ac:dyDescent="0.55000000000000004">
      <c r="A6" s="282">
        <v>3</v>
      </c>
      <c r="B6" s="16" t="s">
        <v>141</v>
      </c>
      <c r="C6" s="17">
        <v>5</v>
      </c>
      <c r="D6" s="17" t="s">
        <v>20</v>
      </c>
      <c r="E6" s="17">
        <v>70</v>
      </c>
      <c r="F6" s="261">
        <f t="shared" si="0"/>
        <v>350</v>
      </c>
    </row>
    <row r="7" spans="1:6" ht="48" x14ac:dyDescent="0.55000000000000004">
      <c r="A7" s="282">
        <v>4</v>
      </c>
      <c r="B7" s="16" t="s">
        <v>153</v>
      </c>
      <c r="C7" s="17">
        <v>2</v>
      </c>
      <c r="D7" s="17" t="s">
        <v>20</v>
      </c>
      <c r="E7" s="17">
        <v>170</v>
      </c>
      <c r="F7" s="261">
        <f t="shared" si="0"/>
        <v>340</v>
      </c>
    </row>
    <row r="8" spans="1:6" x14ac:dyDescent="0.55000000000000004">
      <c r="A8" s="282">
        <v>5</v>
      </c>
      <c r="B8" s="16" t="s">
        <v>142</v>
      </c>
      <c r="C8" s="17">
        <v>10</v>
      </c>
      <c r="D8" s="17" t="s">
        <v>81</v>
      </c>
      <c r="E8" s="17">
        <v>20</v>
      </c>
      <c r="F8" s="261">
        <f t="shared" si="0"/>
        <v>200</v>
      </c>
    </row>
    <row r="9" spans="1:6" x14ac:dyDescent="0.55000000000000004">
      <c r="A9" s="282">
        <v>6</v>
      </c>
      <c r="B9" s="16" t="s">
        <v>143</v>
      </c>
      <c r="C9" s="17">
        <v>5</v>
      </c>
      <c r="D9" s="17" t="s">
        <v>179</v>
      </c>
      <c r="E9" s="17">
        <v>80</v>
      </c>
      <c r="F9" s="261">
        <f t="shared" si="0"/>
        <v>400</v>
      </c>
    </row>
    <row r="10" spans="1:6" x14ac:dyDescent="0.55000000000000004">
      <c r="A10" s="282">
        <v>7</v>
      </c>
      <c r="B10" s="16" t="s">
        <v>80</v>
      </c>
      <c r="C10" s="17">
        <v>5</v>
      </c>
      <c r="D10" s="17" t="s">
        <v>179</v>
      </c>
      <c r="E10" s="17">
        <v>20</v>
      </c>
      <c r="F10" s="261">
        <f t="shared" si="0"/>
        <v>100</v>
      </c>
    </row>
    <row r="11" spans="1:6" ht="48" x14ac:dyDescent="0.55000000000000004">
      <c r="A11" s="282">
        <v>8</v>
      </c>
      <c r="B11" s="16" t="s">
        <v>144</v>
      </c>
      <c r="C11" s="17">
        <v>24</v>
      </c>
      <c r="D11" s="17" t="s">
        <v>181</v>
      </c>
      <c r="E11" s="17">
        <v>6</v>
      </c>
      <c r="F11" s="261">
        <f t="shared" si="0"/>
        <v>144</v>
      </c>
    </row>
    <row r="12" spans="1:6" ht="48" x14ac:dyDescent="0.55000000000000004">
      <c r="A12" s="282">
        <v>9</v>
      </c>
      <c r="B12" s="16" t="s">
        <v>145</v>
      </c>
      <c r="C12" s="17">
        <v>10</v>
      </c>
      <c r="D12" s="17" t="s">
        <v>48</v>
      </c>
      <c r="E12" s="17">
        <v>9</v>
      </c>
      <c r="F12" s="261">
        <f t="shared" si="0"/>
        <v>90</v>
      </c>
    </row>
    <row r="13" spans="1:6" ht="48" x14ac:dyDescent="0.55000000000000004">
      <c r="A13" s="282">
        <v>10</v>
      </c>
      <c r="B13" s="16" t="s">
        <v>146</v>
      </c>
      <c r="C13" s="17">
        <v>5</v>
      </c>
      <c r="D13" s="17" t="s">
        <v>181</v>
      </c>
      <c r="E13" s="17">
        <v>45</v>
      </c>
      <c r="F13" s="261">
        <f t="shared" si="0"/>
        <v>225</v>
      </c>
    </row>
    <row r="14" spans="1:6" ht="48" x14ac:dyDescent="0.55000000000000004">
      <c r="A14" s="282">
        <v>11</v>
      </c>
      <c r="B14" s="16" t="s">
        <v>147</v>
      </c>
      <c r="C14" s="17">
        <v>2</v>
      </c>
      <c r="D14" s="17" t="s">
        <v>182</v>
      </c>
      <c r="E14" s="17">
        <v>60</v>
      </c>
      <c r="F14" s="261">
        <f t="shared" si="0"/>
        <v>120</v>
      </c>
    </row>
    <row r="15" spans="1:6" ht="48" x14ac:dyDescent="0.55000000000000004">
      <c r="A15" s="282">
        <v>12</v>
      </c>
      <c r="B15" s="16" t="s">
        <v>148</v>
      </c>
      <c r="C15" s="17">
        <v>2</v>
      </c>
      <c r="D15" s="17" t="s">
        <v>182</v>
      </c>
      <c r="E15" s="17">
        <v>40</v>
      </c>
      <c r="F15" s="261">
        <f t="shared" si="0"/>
        <v>80</v>
      </c>
    </row>
    <row r="16" spans="1:6" x14ac:dyDescent="0.55000000000000004">
      <c r="A16" s="282">
        <v>13</v>
      </c>
      <c r="B16" s="16" t="s">
        <v>149</v>
      </c>
      <c r="C16" s="17">
        <v>5</v>
      </c>
      <c r="D16" s="17" t="s">
        <v>181</v>
      </c>
      <c r="E16" s="17">
        <v>9</v>
      </c>
      <c r="F16" s="261">
        <f t="shared" si="0"/>
        <v>45</v>
      </c>
    </row>
    <row r="17" spans="1:6" x14ac:dyDescent="0.55000000000000004">
      <c r="A17" s="282">
        <v>14</v>
      </c>
      <c r="B17" s="16" t="s">
        <v>150</v>
      </c>
      <c r="C17" s="17">
        <v>5</v>
      </c>
      <c r="D17" s="17" t="s">
        <v>183</v>
      </c>
      <c r="E17" s="17">
        <v>30</v>
      </c>
      <c r="F17" s="261">
        <f t="shared" si="0"/>
        <v>150</v>
      </c>
    </row>
    <row r="18" spans="1:6" x14ac:dyDescent="0.55000000000000004">
      <c r="A18" s="282">
        <v>15</v>
      </c>
      <c r="B18" s="16" t="s">
        <v>151</v>
      </c>
      <c r="C18" s="17">
        <v>1</v>
      </c>
      <c r="D18" s="17" t="s">
        <v>181</v>
      </c>
      <c r="E18" s="17">
        <v>30</v>
      </c>
      <c r="F18" s="261">
        <f t="shared" si="0"/>
        <v>30</v>
      </c>
    </row>
    <row r="19" spans="1:6" ht="48" x14ac:dyDescent="0.55000000000000004">
      <c r="A19" s="282">
        <v>16</v>
      </c>
      <c r="B19" s="291" t="s">
        <v>1039</v>
      </c>
      <c r="C19" s="292">
        <v>5</v>
      </c>
      <c r="D19" s="292" t="s">
        <v>184</v>
      </c>
      <c r="E19" s="292">
        <v>60</v>
      </c>
      <c r="F19" s="261">
        <f t="shared" si="0"/>
        <v>300</v>
      </c>
    </row>
    <row r="20" spans="1:6" x14ac:dyDescent="0.55000000000000004">
      <c r="A20" s="282">
        <v>17</v>
      </c>
      <c r="B20" s="16" t="s">
        <v>152</v>
      </c>
      <c r="C20" s="17">
        <v>4</v>
      </c>
      <c r="D20" s="17" t="s">
        <v>185</v>
      </c>
      <c r="E20" s="17">
        <v>120</v>
      </c>
      <c r="F20" s="261">
        <f t="shared" si="0"/>
        <v>480</v>
      </c>
    </row>
    <row r="21" spans="1:6" x14ac:dyDescent="0.55000000000000004">
      <c r="A21" s="282">
        <v>18</v>
      </c>
      <c r="B21" s="16" t="s">
        <v>154</v>
      </c>
      <c r="C21" s="17">
        <v>2</v>
      </c>
      <c r="D21" s="17" t="s">
        <v>25</v>
      </c>
      <c r="E21" s="17">
        <v>120</v>
      </c>
      <c r="F21" s="261">
        <f t="shared" si="0"/>
        <v>240</v>
      </c>
    </row>
    <row r="22" spans="1:6" x14ac:dyDescent="0.55000000000000004">
      <c r="A22" s="282">
        <v>19</v>
      </c>
      <c r="B22" s="16" t="s">
        <v>155</v>
      </c>
      <c r="C22" s="17">
        <v>2</v>
      </c>
      <c r="D22" s="17" t="s">
        <v>185</v>
      </c>
      <c r="E22" s="17">
        <v>120</v>
      </c>
      <c r="F22" s="261">
        <f t="shared" si="0"/>
        <v>240</v>
      </c>
    </row>
    <row r="23" spans="1:6" x14ac:dyDescent="0.55000000000000004">
      <c r="A23" s="282">
        <v>20</v>
      </c>
      <c r="B23" s="16" t="s">
        <v>156</v>
      </c>
      <c r="C23" s="17">
        <v>2</v>
      </c>
      <c r="D23" s="17" t="s">
        <v>25</v>
      </c>
      <c r="E23" s="17">
        <v>120</v>
      </c>
      <c r="F23" s="261">
        <f t="shared" si="0"/>
        <v>240</v>
      </c>
    </row>
    <row r="24" spans="1:6" x14ac:dyDescent="0.55000000000000004">
      <c r="A24" s="282">
        <v>21</v>
      </c>
      <c r="B24" s="16" t="s">
        <v>157</v>
      </c>
      <c r="C24" s="17">
        <v>1</v>
      </c>
      <c r="D24" s="17" t="s">
        <v>185</v>
      </c>
      <c r="E24" s="17">
        <v>55</v>
      </c>
      <c r="F24" s="261">
        <f t="shared" si="0"/>
        <v>55</v>
      </c>
    </row>
    <row r="25" spans="1:6" ht="48" x14ac:dyDescent="0.55000000000000004">
      <c r="A25" s="282">
        <v>22</v>
      </c>
      <c r="B25" s="16" t="s">
        <v>158</v>
      </c>
      <c r="C25" s="17">
        <v>6</v>
      </c>
      <c r="D25" s="17" t="s">
        <v>180</v>
      </c>
      <c r="E25" s="17">
        <v>80</v>
      </c>
      <c r="F25" s="261">
        <f t="shared" si="0"/>
        <v>480</v>
      </c>
    </row>
    <row r="26" spans="1:6" x14ac:dyDescent="0.55000000000000004">
      <c r="A26" s="282">
        <v>23</v>
      </c>
      <c r="B26" s="16" t="s">
        <v>159</v>
      </c>
      <c r="C26" s="17">
        <v>1</v>
      </c>
      <c r="D26" s="17" t="s">
        <v>186</v>
      </c>
      <c r="E26" s="17">
        <v>70</v>
      </c>
      <c r="F26" s="261">
        <f t="shared" si="0"/>
        <v>70</v>
      </c>
    </row>
    <row r="27" spans="1:6" x14ac:dyDescent="0.55000000000000004">
      <c r="A27" s="282">
        <v>24</v>
      </c>
      <c r="B27" s="16"/>
      <c r="C27" s="17"/>
      <c r="D27" s="17"/>
      <c r="E27" s="17"/>
      <c r="F27" s="261">
        <f t="shared" si="0"/>
        <v>0</v>
      </c>
    </row>
    <row r="28" spans="1:6" ht="48" x14ac:dyDescent="0.55000000000000004">
      <c r="A28" s="282">
        <v>25</v>
      </c>
      <c r="B28" s="16" t="s">
        <v>79</v>
      </c>
      <c r="C28" s="17">
        <v>2</v>
      </c>
      <c r="D28" s="17" t="s">
        <v>186</v>
      </c>
      <c r="E28" s="17">
        <v>45</v>
      </c>
      <c r="F28" s="261">
        <f t="shared" si="0"/>
        <v>90</v>
      </c>
    </row>
    <row r="29" spans="1:6" x14ac:dyDescent="0.55000000000000004">
      <c r="A29" s="282">
        <v>26</v>
      </c>
      <c r="B29" s="16" t="s">
        <v>160</v>
      </c>
      <c r="C29" s="17">
        <v>2</v>
      </c>
      <c r="D29" s="17" t="s">
        <v>179</v>
      </c>
      <c r="E29" s="17">
        <v>72</v>
      </c>
      <c r="F29" s="261">
        <f t="shared" si="0"/>
        <v>144</v>
      </c>
    </row>
    <row r="30" spans="1:6" ht="48" x14ac:dyDescent="0.55000000000000004">
      <c r="A30" s="282">
        <v>27</v>
      </c>
      <c r="B30" s="16" t="s">
        <v>161</v>
      </c>
      <c r="C30" s="17">
        <v>2</v>
      </c>
      <c r="D30" s="17" t="s">
        <v>179</v>
      </c>
      <c r="E30" s="17">
        <v>55</v>
      </c>
      <c r="F30" s="261">
        <f t="shared" si="0"/>
        <v>110</v>
      </c>
    </row>
    <row r="31" spans="1:6" ht="48" x14ac:dyDescent="0.55000000000000004">
      <c r="A31" s="282">
        <v>28</v>
      </c>
      <c r="B31" s="16" t="s">
        <v>162</v>
      </c>
      <c r="C31" s="17">
        <v>2</v>
      </c>
      <c r="D31" s="17" t="s">
        <v>179</v>
      </c>
      <c r="E31" s="17">
        <v>35</v>
      </c>
      <c r="F31" s="261">
        <f t="shared" si="0"/>
        <v>70</v>
      </c>
    </row>
    <row r="32" spans="1:6" ht="48" x14ac:dyDescent="0.55000000000000004">
      <c r="A32" s="282">
        <v>29</v>
      </c>
      <c r="B32" s="16" t="s">
        <v>163</v>
      </c>
      <c r="C32" s="17">
        <v>2</v>
      </c>
      <c r="D32" s="17" t="s">
        <v>179</v>
      </c>
      <c r="E32" s="17">
        <v>35</v>
      </c>
      <c r="F32" s="261">
        <f t="shared" si="0"/>
        <v>70</v>
      </c>
    </row>
    <row r="33" spans="1:6" x14ac:dyDescent="0.55000000000000004">
      <c r="A33" s="282">
        <v>30</v>
      </c>
      <c r="B33" s="291" t="s">
        <v>1040</v>
      </c>
      <c r="C33" s="292">
        <v>1</v>
      </c>
      <c r="D33" s="292" t="s">
        <v>45</v>
      </c>
      <c r="E33" s="292">
        <v>250</v>
      </c>
      <c r="F33" s="261">
        <f t="shared" si="0"/>
        <v>250</v>
      </c>
    </row>
    <row r="34" spans="1:6" ht="48" x14ac:dyDescent="0.55000000000000004">
      <c r="A34" s="282">
        <v>31</v>
      </c>
      <c r="B34" s="16" t="s">
        <v>164</v>
      </c>
      <c r="C34" s="17">
        <v>12</v>
      </c>
      <c r="D34" s="17" t="s">
        <v>187</v>
      </c>
      <c r="E34" s="17">
        <v>6</v>
      </c>
      <c r="F34" s="261">
        <f t="shared" si="0"/>
        <v>72</v>
      </c>
    </row>
    <row r="35" spans="1:6" ht="48" x14ac:dyDescent="0.55000000000000004">
      <c r="A35" s="282">
        <v>32</v>
      </c>
      <c r="B35" s="16" t="s">
        <v>165</v>
      </c>
      <c r="C35" s="17">
        <v>5</v>
      </c>
      <c r="D35" s="17" t="s">
        <v>187</v>
      </c>
      <c r="E35" s="17">
        <v>15</v>
      </c>
      <c r="F35" s="261">
        <f t="shared" si="0"/>
        <v>75</v>
      </c>
    </row>
    <row r="36" spans="1:6" ht="48" x14ac:dyDescent="0.55000000000000004">
      <c r="A36" s="282">
        <v>33</v>
      </c>
      <c r="B36" s="16" t="s">
        <v>166</v>
      </c>
      <c r="C36" s="17">
        <v>3</v>
      </c>
      <c r="D36" s="17" t="s">
        <v>39</v>
      </c>
      <c r="E36" s="17">
        <v>30</v>
      </c>
      <c r="F36" s="261">
        <f t="shared" si="0"/>
        <v>90</v>
      </c>
    </row>
    <row r="37" spans="1:6" x14ac:dyDescent="0.55000000000000004">
      <c r="A37" s="282">
        <v>34</v>
      </c>
      <c r="B37" s="291" t="s">
        <v>1043</v>
      </c>
      <c r="C37" s="292">
        <v>1</v>
      </c>
      <c r="D37" s="292" t="s">
        <v>181</v>
      </c>
      <c r="E37" s="292">
        <v>250</v>
      </c>
      <c r="F37" s="261">
        <f t="shared" si="0"/>
        <v>250</v>
      </c>
    </row>
    <row r="38" spans="1:6" x14ac:dyDescent="0.55000000000000004">
      <c r="A38" s="282">
        <v>35</v>
      </c>
      <c r="B38" s="291" t="s">
        <v>1042</v>
      </c>
      <c r="C38" s="292">
        <v>1</v>
      </c>
      <c r="D38" s="292" t="s">
        <v>181</v>
      </c>
      <c r="E38" s="292">
        <v>250</v>
      </c>
      <c r="F38" s="261">
        <f t="shared" si="0"/>
        <v>250</v>
      </c>
    </row>
    <row r="39" spans="1:6" x14ac:dyDescent="0.55000000000000004">
      <c r="A39" s="282">
        <v>36</v>
      </c>
      <c r="B39" s="291" t="s">
        <v>1041</v>
      </c>
      <c r="C39" s="292">
        <v>2</v>
      </c>
      <c r="D39" s="292" t="s">
        <v>180</v>
      </c>
      <c r="E39" s="292">
        <v>200</v>
      </c>
      <c r="F39" s="261">
        <f t="shared" si="0"/>
        <v>400</v>
      </c>
    </row>
    <row r="40" spans="1:6" ht="48" x14ac:dyDescent="0.55000000000000004">
      <c r="A40" s="282">
        <v>37</v>
      </c>
      <c r="B40" s="16" t="s">
        <v>167</v>
      </c>
      <c r="C40" s="17">
        <v>2</v>
      </c>
      <c r="D40" s="17" t="s">
        <v>182</v>
      </c>
      <c r="E40" s="17">
        <v>30</v>
      </c>
      <c r="F40" s="261">
        <f t="shared" si="0"/>
        <v>60</v>
      </c>
    </row>
    <row r="41" spans="1:6" ht="48" x14ac:dyDescent="0.55000000000000004">
      <c r="A41" s="282">
        <v>38</v>
      </c>
      <c r="B41" s="16" t="s">
        <v>168</v>
      </c>
      <c r="C41" s="17">
        <v>2</v>
      </c>
      <c r="D41" s="17" t="s">
        <v>182</v>
      </c>
      <c r="E41" s="17">
        <v>40</v>
      </c>
      <c r="F41" s="261">
        <f t="shared" si="0"/>
        <v>80</v>
      </c>
    </row>
    <row r="42" spans="1:6" ht="48" x14ac:dyDescent="0.55000000000000004">
      <c r="A42" s="282">
        <v>39</v>
      </c>
      <c r="B42" s="16" t="s">
        <v>169</v>
      </c>
      <c r="C42" s="17">
        <v>2</v>
      </c>
      <c r="D42" s="17" t="s">
        <v>188</v>
      </c>
      <c r="E42" s="17">
        <v>160</v>
      </c>
      <c r="F42" s="261">
        <f t="shared" si="0"/>
        <v>320</v>
      </c>
    </row>
    <row r="43" spans="1:6" x14ac:dyDescent="0.55000000000000004">
      <c r="A43" s="282">
        <v>40</v>
      </c>
      <c r="B43" s="291" t="s">
        <v>1045</v>
      </c>
      <c r="C43" s="292">
        <v>1</v>
      </c>
      <c r="D43" s="292" t="s">
        <v>1044</v>
      </c>
      <c r="E43" s="292">
        <v>250</v>
      </c>
      <c r="F43" s="261">
        <f t="shared" si="0"/>
        <v>250</v>
      </c>
    </row>
    <row r="44" spans="1:6" ht="48" x14ac:dyDescent="0.55000000000000004">
      <c r="A44" s="282">
        <v>41</v>
      </c>
      <c r="B44" s="16" t="s">
        <v>170</v>
      </c>
      <c r="C44" s="17">
        <v>1</v>
      </c>
      <c r="D44" s="17" t="s">
        <v>20</v>
      </c>
      <c r="E44" s="17">
        <v>75</v>
      </c>
      <c r="F44" s="261">
        <f t="shared" si="0"/>
        <v>75</v>
      </c>
    </row>
    <row r="45" spans="1:6" x14ac:dyDescent="0.55000000000000004">
      <c r="A45" s="282">
        <v>42</v>
      </c>
      <c r="B45" s="16" t="s">
        <v>171</v>
      </c>
      <c r="C45" s="17">
        <v>40</v>
      </c>
      <c r="D45" s="17"/>
      <c r="E45" s="17">
        <v>2</v>
      </c>
      <c r="F45" s="261">
        <f t="shared" si="0"/>
        <v>80</v>
      </c>
    </row>
    <row r="46" spans="1:6" x14ac:dyDescent="0.55000000000000004">
      <c r="A46" s="282">
        <v>43</v>
      </c>
      <c r="B46" s="16" t="s">
        <v>172</v>
      </c>
      <c r="C46" s="17">
        <v>1</v>
      </c>
      <c r="D46" s="17" t="s">
        <v>181</v>
      </c>
      <c r="E46" s="17">
        <v>30</v>
      </c>
      <c r="F46" s="261">
        <f t="shared" si="0"/>
        <v>30</v>
      </c>
    </row>
    <row r="47" spans="1:6" x14ac:dyDescent="0.55000000000000004">
      <c r="A47" s="282">
        <v>44</v>
      </c>
      <c r="B47" s="16" t="s">
        <v>173</v>
      </c>
      <c r="C47" s="17">
        <v>12</v>
      </c>
      <c r="D47" s="17" t="s">
        <v>39</v>
      </c>
      <c r="E47" s="17">
        <v>90</v>
      </c>
      <c r="F47" s="261">
        <f t="shared" si="0"/>
        <v>1080</v>
      </c>
    </row>
    <row r="48" spans="1:6" x14ac:dyDescent="0.55000000000000004">
      <c r="A48" s="282">
        <v>45</v>
      </c>
      <c r="B48" s="16" t="s">
        <v>174</v>
      </c>
      <c r="C48" s="17">
        <v>2</v>
      </c>
      <c r="D48" s="17" t="s">
        <v>186</v>
      </c>
      <c r="E48" s="17">
        <v>60</v>
      </c>
      <c r="F48" s="261">
        <f t="shared" si="0"/>
        <v>120</v>
      </c>
    </row>
    <row r="49" spans="1:6" x14ac:dyDescent="0.55000000000000004">
      <c r="A49" s="282">
        <v>46</v>
      </c>
      <c r="B49" s="16" t="s">
        <v>175</v>
      </c>
      <c r="C49" s="17">
        <v>3</v>
      </c>
      <c r="D49" s="17" t="s">
        <v>189</v>
      </c>
      <c r="E49" s="17">
        <v>110</v>
      </c>
      <c r="F49" s="261">
        <f t="shared" ref="F49:F51" si="1">C49*E49</f>
        <v>330</v>
      </c>
    </row>
    <row r="50" spans="1:6" ht="48" x14ac:dyDescent="0.55000000000000004">
      <c r="A50" s="282">
        <v>47</v>
      </c>
      <c r="B50" s="291" t="s">
        <v>1046</v>
      </c>
      <c r="C50" s="292">
        <v>6</v>
      </c>
      <c r="D50" s="292" t="s">
        <v>39</v>
      </c>
      <c r="E50" s="292">
        <v>175</v>
      </c>
      <c r="F50" s="261">
        <f t="shared" si="1"/>
        <v>1050</v>
      </c>
    </row>
    <row r="51" spans="1:6" x14ac:dyDescent="0.55000000000000004">
      <c r="A51" s="282">
        <v>48</v>
      </c>
      <c r="B51" s="16" t="s">
        <v>176</v>
      </c>
      <c r="C51" s="17">
        <v>1</v>
      </c>
      <c r="D51" s="17" t="s">
        <v>63</v>
      </c>
      <c r="E51" s="18">
        <v>1150</v>
      </c>
      <c r="F51" s="261">
        <f t="shared" si="1"/>
        <v>1150</v>
      </c>
    </row>
    <row r="52" spans="1:6" x14ac:dyDescent="0.55000000000000004">
      <c r="A52" s="344" t="s">
        <v>8</v>
      </c>
      <c r="B52" s="344"/>
      <c r="C52" s="344"/>
      <c r="D52" s="344"/>
      <c r="E52" s="344"/>
      <c r="F52" s="190">
        <f>SUM(F4:F51)</f>
        <v>14165</v>
      </c>
    </row>
    <row r="55" spans="1:6" x14ac:dyDescent="0.55000000000000004">
      <c r="A55" s="430" t="s">
        <v>1155</v>
      </c>
      <c r="B55" s="430"/>
      <c r="C55" s="430"/>
      <c r="D55" s="430"/>
      <c r="E55" s="430"/>
      <c r="F55" s="430"/>
    </row>
    <row r="56" spans="1:6" x14ac:dyDescent="0.55000000000000004">
      <c r="A56" s="7" t="s">
        <v>2</v>
      </c>
      <c r="B56" s="7" t="s">
        <v>3</v>
      </c>
      <c r="C56" s="7" t="s">
        <v>4</v>
      </c>
      <c r="D56" s="7" t="s">
        <v>5</v>
      </c>
      <c r="E56" s="8" t="s">
        <v>6</v>
      </c>
      <c r="F56" s="7" t="s">
        <v>7</v>
      </c>
    </row>
    <row r="57" spans="1:6" x14ac:dyDescent="0.55000000000000004">
      <c r="A57" s="432">
        <v>1</v>
      </c>
      <c r="B57" s="396" t="s">
        <v>42</v>
      </c>
      <c r="C57" s="405">
        <v>1</v>
      </c>
      <c r="D57" s="405" t="s">
        <v>23</v>
      </c>
      <c r="E57" s="405">
        <v>45</v>
      </c>
      <c r="F57" s="419">
        <f>C57*E57</f>
        <v>45</v>
      </c>
    </row>
    <row r="58" spans="1:6" x14ac:dyDescent="0.55000000000000004">
      <c r="A58" s="433"/>
      <c r="B58" s="396"/>
      <c r="C58" s="407"/>
      <c r="D58" s="407"/>
      <c r="E58" s="407"/>
      <c r="F58" s="420"/>
    </row>
    <row r="59" spans="1:6" ht="48" x14ac:dyDescent="0.55000000000000004">
      <c r="A59" s="4">
        <v>2</v>
      </c>
      <c r="B59" s="11" t="s">
        <v>92</v>
      </c>
      <c r="C59" s="12">
        <v>5</v>
      </c>
      <c r="D59" s="12" t="s">
        <v>18</v>
      </c>
      <c r="E59" s="12">
        <v>105</v>
      </c>
      <c r="F59" s="135">
        <f t="shared" ref="F59:F71" si="2">C59*E59</f>
        <v>525</v>
      </c>
    </row>
    <row r="60" spans="1:6" x14ac:dyDescent="0.55000000000000004">
      <c r="A60" s="4">
        <v>3</v>
      </c>
      <c r="B60" s="34" t="s">
        <v>191</v>
      </c>
      <c r="C60" s="12">
        <v>20</v>
      </c>
      <c r="D60" s="12" t="s">
        <v>39</v>
      </c>
      <c r="E60" s="12">
        <v>10</v>
      </c>
      <c r="F60" s="14">
        <f t="shared" si="2"/>
        <v>200</v>
      </c>
    </row>
    <row r="61" spans="1:6" x14ac:dyDescent="0.55000000000000004">
      <c r="A61" s="4">
        <v>4</v>
      </c>
      <c r="B61" s="34" t="s">
        <v>192</v>
      </c>
      <c r="C61" s="12">
        <v>2</v>
      </c>
      <c r="D61" s="12" t="s">
        <v>20</v>
      </c>
      <c r="E61" s="12">
        <v>100</v>
      </c>
      <c r="F61" s="14">
        <f t="shared" si="2"/>
        <v>200</v>
      </c>
    </row>
    <row r="62" spans="1:6" x14ac:dyDescent="0.55000000000000004">
      <c r="A62" s="4">
        <v>5</v>
      </c>
      <c r="B62" s="34" t="s">
        <v>193</v>
      </c>
      <c r="C62" s="12">
        <v>20</v>
      </c>
      <c r="D62" s="12" t="s">
        <v>39</v>
      </c>
      <c r="E62" s="12">
        <v>4</v>
      </c>
      <c r="F62" s="14">
        <f t="shared" si="2"/>
        <v>80</v>
      </c>
    </row>
    <row r="63" spans="1:6" x14ac:dyDescent="0.55000000000000004">
      <c r="A63" s="4">
        <v>6</v>
      </c>
      <c r="B63" s="300" t="s">
        <v>1129</v>
      </c>
      <c r="C63" s="296">
        <v>5</v>
      </c>
      <c r="D63" s="296" t="s">
        <v>194</v>
      </c>
      <c r="E63" s="296">
        <v>40</v>
      </c>
      <c r="F63" s="305">
        <f>C63*E63</f>
        <v>200</v>
      </c>
    </row>
    <row r="64" spans="1:6" x14ac:dyDescent="0.55000000000000004">
      <c r="A64" s="4">
        <v>7</v>
      </c>
      <c r="B64" s="11" t="s">
        <v>143</v>
      </c>
      <c r="C64" s="12">
        <v>1</v>
      </c>
      <c r="D64" s="12" t="s">
        <v>81</v>
      </c>
      <c r="E64" s="12">
        <v>195</v>
      </c>
      <c r="F64" s="14">
        <f t="shared" si="2"/>
        <v>195</v>
      </c>
    </row>
    <row r="65" spans="1:6" x14ac:dyDescent="0.55000000000000004">
      <c r="A65" s="401">
        <v>8</v>
      </c>
      <c r="B65" s="396" t="s">
        <v>80</v>
      </c>
      <c r="C65" s="415">
        <v>2</v>
      </c>
      <c r="D65" s="415" t="s">
        <v>81</v>
      </c>
      <c r="E65" s="415">
        <v>20</v>
      </c>
      <c r="F65" s="419">
        <f t="shared" si="2"/>
        <v>40</v>
      </c>
    </row>
    <row r="66" spans="1:6" x14ac:dyDescent="0.55000000000000004">
      <c r="A66" s="402"/>
      <c r="B66" s="396"/>
      <c r="C66" s="415"/>
      <c r="D66" s="415"/>
      <c r="E66" s="415"/>
      <c r="F66" s="420"/>
    </row>
    <row r="67" spans="1:6" x14ac:dyDescent="0.55000000000000004">
      <c r="A67" s="4">
        <v>9</v>
      </c>
      <c r="B67" s="11" t="s">
        <v>195</v>
      </c>
      <c r="C67" s="12">
        <v>1</v>
      </c>
      <c r="D67" s="12" t="s">
        <v>81</v>
      </c>
      <c r="E67" s="12">
        <v>40</v>
      </c>
      <c r="F67" s="14">
        <f t="shared" si="2"/>
        <v>40</v>
      </c>
    </row>
    <row r="68" spans="1:6" x14ac:dyDescent="0.55000000000000004">
      <c r="A68" s="4">
        <v>10</v>
      </c>
      <c r="B68" s="35" t="s">
        <v>52</v>
      </c>
      <c r="C68" s="12">
        <v>2</v>
      </c>
      <c r="D68" s="12" t="s">
        <v>23</v>
      </c>
      <c r="E68" s="12">
        <v>70</v>
      </c>
      <c r="F68" s="14">
        <f t="shared" si="2"/>
        <v>140</v>
      </c>
    </row>
    <row r="69" spans="1:6" x14ac:dyDescent="0.55000000000000004">
      <c r="A69" s="4">
        <v>11</v>
      </c>
      <c r="B69" s="300" t="s">
        <v>196</v>
      </c>
      <c r="C69" s="296">
        <v>1</v>
      </c>
      <c r="D69" s="296" t="s">
        <v>20</v>
      </c>
      <c r="E69" s="296">
        <v>100</v>
      </c>
      <c r="F69" s="305">
        <f>C69*E69</f>
        <v>100</v>
      </c>
    </row>
    <row r="70" spans="1:6" ht="48" x14ac:dyDescent="0.55000000000000004">
      <c r="A70" s="4">
        <v>12</v>
      </c>
      <c r="B70" s="300" t="s">
        <v>1047</v>
      </c>
      <c r="C70" s="296">
        <v>10</v>
      </c>
      <c r="D70" s="296" t="s">
        <v>39</v>
      </c>
      <c r="E70" s="296">
        <v>44</v>
      </c>
      <c r="F70" s="308">
        <f>C70*E70</f>
        <v>440</v>
      </c>
    </row>
    <row r="71" spans="1:6" x14ac:dyDescent="0.55000000000000004">
      <c r="A71" s="4">
        <v>13</v>
      </c>
      <c r="B71" s="11" t="s">
        <v>197</v>
      </c>
      <c r="C71" s="12">
        <v>20</v>
      </c>
      <c r="D71" s="12" t="s">
        <v>65</v>
      </c>
      <c r="E71" s="12">
        <v>50</v>
      </c>
      <c r="F71" s="14">
        <f t="shared" si="2"/>
        <v>1000</v>
      </c>
    </row>
    <row r="72" spans="1:6" x14ac:dyDescent="0.55000000000000004">
      <c r="A72" s="344" t="s">
        <v>8</v>
      </c>
      <c r="B72" s="344"/>
      <c r="C72" s="344"/>
      <c r="D72" s="344"/>
      <c r="E72" s="344"/>
      <c r="F72" s="14">
        <f>SUM(F57:F71)</f>
        <v>3205</v>
      </c>
    </row>
    <row r="75" spans="1:6" x14ac:dyDescent="0.55000000000000004">
      <c r="A75" s="430" t="s">
        <v>206</v>
      </c>
      <c r="B75" s="430"/>
      <c r="C75" s="430"/>
      <c r="D75" s="430"/>
      <c r="E75" s="430"/>
      <c r="F75" s="430"/>
    </row>
    <row r="76" spans="1:6" x14ac:dyDescent="0.55000000000000004">
      <c r="A76" s="430" t="s">
        <v>205</v>
      </c>
      <c r="B76" s="430"/>
      <c r="C76" s="430"/>
      <c r="D76" s="430"/>
      <c r="E76" s="430"/>
      <c r="F76" s="430"/>
    </row>
    <row r="77" spans="1:6" x14ac:dyDescent="0.55000000000000004">
      <c r="A77" s="2" t="s">
        <v>2</v>
      </c>
      <c r="B77" s="7" t="s">
        <v>3</v>
      </c>
      <c r="C77" s="7" t="s">
        <v>4</v>
      </c>
      <c r="D77" s="7" t="s">
        <v>5</v>
      </c>
      <c r="E77" s="8" t="s">
        <v>6</v>
      </c>
      <c r="F77" s="2" t="s">
        <v>7</v>
      </c>
    </row>
    <row r="78" spans="1:6" x14ac:dyDescent="0.55000000000000004">
      <c r="A78" s="6">
        <v>1</v>
      </c>
      <c r="B78" s="16" t="s">
        <v>198</v>
      </c>
      <c r="C78" s="17">
        <v>5</v>
      </c>
      <c r="D78" s="17" t="s">
        <v>45</v>
      </c>
      <c r="E78" s="17">
        <v>100</v>
      </c>
      <c r="F78" s="26">
        <f>C78*E78</f>
        <v>500</v>
      </c>
    </row>
    <row r="79" spans="1:6" x14ac:dyDescent="0.55000000000000004">
      <c r="A79" s="309">
        <v>2</v>
      </c>
      <c r="B79" s="287" t="s">
        <v>200</v>
      </c>
      <c r="C79" s="288">
        <v>10</v>
      </c>
      <c r="D79" s="288" t="s">
        <v>41</v>
      </c>
      <c r="E79" s="288">
        <v>250</v>
      </c>
      <c r="F79" s="231">
        <f t="shared" ref="F79:F82" si="3">C79*E79</f>
        <v>2500</v>
      </c>
    </row>
    <row r="80" spans="1:6" x14ac:dyDescent="0.55000000000000004">
      <c r="A80" s="6">
        <v>3</v>
      </c>
      <c r="B80" s="16" t="s">
        <v>201</v>
      </c>
      <c r="C80" s="17">
        <v>1</v>
      </c>
      <c r="D80" s="17" t="s">
        <v>202</v>
      </c>
      <c r="E80" s="17">
        <v>350</v>
      </c>
      <c r="F80" s="26">
        <f t="shared" si="3"/>
        <v>350</v>
      </c>
    </row>
    <row r="81" spans="1:6" x14ac:dyDescent="0.55000000000000004">
      <c r="A81" s="6">
        <v>4</v>
      </c>
      <c r="B81" s="16" t="s">
        <v>203</v>
      </c>
      <c r="C81" s="17">
        <v>2</v>
      </c>
      <c r="D81" s="17" t="s">
        <v>45</v>
      </c>
      <c r="E81" s="17">
        <v>50</v>
      </c>
      <c r="F81" s="26">
        <f t="shared" si="3"/>
        <v>100</v>
      </c>
    </row>
    <row r="82" spans="1:6" x14ac:dyDescent="0.55000000000000004">
      <c r="A82" s="6">
        <v>5</v>
      </c>
      <c r="B82" s="16" t="s">
        <v>204</v>
      </c>
      <c r="C82" s="17">
        <v>5</v>
      </c>
      <c r="D82" s="17" t="s">
        <v>35</v>
      </c>
      <c r="E82" s="17">
        <v>250</v>
      </c>
      <c r="F82" s="26">
        <f t="shared" si="3"/>
        <v>1250</v>
      </c>
    </row>
    <row r="83" spans="1:6" x14ac:dyDescent="0.55000000000000004">
      <c r="A83" s="344" t="s">
        <v>8</v>
      </c>
      <c r="B83" s="344"/>
      <c r="C83" s="344"/>
      <c r="D83" s="344"/>
      <c r="E83" s="344"/>
      <c r="F83" s="14">
        <f>SUM(F78:F82)</f>
        <v>4700</v>
      </c>
    </row>
    <row r="86" spans="1:6" x14ac:dyDescent="0.55000000000000004">
      <c r="A86" s="430" t="s">
        <v>207</v>
      </c>
      <c r="B86" s="430"/>
      <c r="C86" s="430"/>
      <c r="D86" s="430"/>
      <c r="E86" s="430"/>
      <c r="F86" s="430"/>
    </row>
    <row r="87" spans="1:6" x14ac:dyDescent="0.55000000000000004">
      <c r="A87" s="430" t="s">
        <v>208</v>
      </c>
      <c r="B87" s="430"/>
      <c r="C87" s="430"/>
      <c r="D87" s="430"/>
      <c r="E87" s="430"/>
      <c r="F87" s="430"/>
    </row>
    <row r="88" spans="1:6" x14ac:dyDescent="0.55000000000000004">
      <c r="A88" s="2" t="s">
        <v>2</v>
      </c>
      <c r="B88" s="7" t="s">
        <v>3</v>
      </c>
      <c r="C88" s="7" t="s">
        <v>4</v>
      </c>
      <c r="D88" s="7" t="s">
        <v>5</v>
      </c>
      <c r="E88" s="8" t="s">
        <v>6</v>
      </c>
      <c r="F88" s="2" t="s">
        <v>7</v>
      </c>
    </row>
    <row r="89" spans="1:6" ht="46.5" x14ac:dyDescent="0.55000000000000004">
      <c r="A89" s="137">
        <v>1</v>
      </c>
      <c r="B89" s="34" t="s">
        <v>209</v>
      </c>
      <c r="C89" s="36">
        <v>5</v>
      </c>
      <c r="D89" s="36" t="s">
        <v>18</v>
      </c>
      <c r="E89" s="36">
        <v>105</v>
      </c>
      <c r="F89" s="136">
        <f>C89*E89</f>
        <v>525</v>
      </c>
    </row>
    <row r="90" spans="1:6" ht="46.5" x14ac:dyDescent="0.55000000000000004">
      <c r="A90" s="137">
        <v>2</v>
      </c>
      <c r="B90" s="34" t="s">
        <v>210</v>
      </c>
      <c r="C90" s="36">
        <v>1</v>
      </c>
      <c r="D90" s="36" t="s">
        <v>20</v>
      </c>
      <c r="E90" s="36">
        <v>80</v>
      </c>
      <c r="F90" s="136">
        <f t="shared" ref="F90:F97" si="4">C90*E90</f>
        <v>80</v>
      </c>
    </row>
    <row r="91" spans="1:6" ht="46.5" x14ac:dyDescent="0.55000000000000004">
      <c r="A91" s="282">
        <v>3</v>
      </c>
      <c r="B91" s="37" t="s">
        <v>211</v>
      </c>
      <c r="C91" s="38">
        <v>1</v>
      </c>
      <c r="D91" s="38" t="s">
        <v>20</v>
      </c>
      <c r="E91" s="38">
        <v>160</v>
      </c>
      <c r="F91" s="136">
        <f t="shared" si="4"/>
        <v>160</v>
      </c>
    </row>
    <row r="92" spans="1:6" ht="46.5" x14ac:dyDescent="0.55000000000000004">
      <c r="A92" s="282">
        <v>4</v>
      </c>
      <c r="B92" s="34" t="s">
        <v>212</v>
      </c>
      <c r="C92" s="36">
        <v>17</v>
      </c>
      <c r="D92" s="36" t="s">
        <v>23</v>
      </c>
      <c r="E92" s="36">
        <v>30</v>
      </c>
      <c r="F92" s="136">
        <f t="shared" si="4"/>
        <v>510</v>
      </c>
    </row>
    <row r="93" spans="1:6" x14ac:dyDescent="0.55000000000000004">
      <c r="A93" s="282">
        <v>5</v>
      </c>
      <c r="B93" s="34" t="s">
        <v>213</v>
      </c>
      <c r="C93" s="36">
        <v>15</v>
      </c>
      <c r="D93" s="36" t="s">
        <v>20</v>
      </c>
      <c r="E93" s="36">
        <v>20</v>
      </c>
      <c r="F93" s="136">
        <f t="shared" si="4"/>
        <v>300</v>
      </c>
    </row>
    <row r="94" spans="1:6" x14ac:dyDescent="0.55000000000000004">
      <c r="A94" s="282">
        <v>6</v>
      </c>
      <c r="B94" s="37" t="s">
        <v>214</v>
      </c>
      <c r="C94" s="12">
        <v>1</v>
      </c>
      <c r="D94" s="36" t="s">
        <v>20</v>
      </c>
      <c r="E94" s="12">
        <v>200</v>
      </c>
      <c r="F94" s="136">
        <f t="shared" si="4"/>
        <v>200</v>
      </c>
    </row>
    <row r="95" spans="1:6" x14ac:dyDescent="0.55000000000000004">
      <c r="A95" s="282">
        <v>7</v>
      </c>
      <c r="B95" s="34" t="s">
        <v>215</v>
      </c>
      <c r="C95" s="36">
        <v>500</v>
      </c>
      <c r="D95" s="36" t="s">
        <v>63</v>
      </c>
      <c r="E95" s="36">
        <v>15</v>
      </c>
      <c r="F95" s="136">
        <f t="shared" si="4"/>
        <v>7500</v>
      </c>
    </row>
    <row r="96" spans="1:6" x14ac:dyDescent="0.55000000000000004">
      <c r="A96" s="282">
        <v>8</v>
      </c>
      <c r="B96" s="34" t="s">
        <v>216</v>
      </c>
      <c r="C96" s="36">
        <v>1</v>
      </c>
      <c r="D96" s="36" t="s">
        <v>217</v>
      </c>
      <c r="E96" s="39">
        <v>1500</v>
      </c>
      <c r="F96" s="136">
        <f t="shared" si="4"/>
        <v>1500</v>
      </c>
    </row>
    <row r="97" spans="1:6" x14ac:dyDescent="0.55000000000000004">
      <c r="A97" s="282">
        <v>9</v>
      </c>
      <c r="B97" s="34" t="s">
        <v>218</v>
      </c>
      <c r="C97" s="36">
        <v>1</v>
      </c>
      <c r="D97" s="36" t="s">
        <v>13</v>
      </c>
      <c r="E97" s="39">
        <v>1000</v>
      </c>
      <c r="F97" s="136">
        <f t="shared" si="4"/>
        <v>1000</v>
      </c>
    </row>
    <row r="98" spans="1:6" x14ac:dyDescent="0.55000000000000004">
      <c r="A98" s="344" t="s">
        <v>8</v>
      </c>
      <c r="B98" s="344"/>
      <c r="C98" s="344"/>
      <c r="D98" s="344"/>
      <c r="E98" s="344"/>
      <c r="F98" s="14">
        <f>SUM(F89:F97)</f>
        <v>11775</v>
      </c>
    </row>
    <row r="101" spans="1:6" x14ac:dyDescent="0.55000000000000004">
      <c r="A101" s="430" t="s">
        <v>219</v>
      </c>
      <c r="B101" s="430"/>
      <c r="C101" s="430"/>
      <c r="D101" s="430"/>
      <c r="E101" s="430"/>
      <c r="F101" s="430"/>
    </row>
    <row r="102" spans="1:6" x14ac:dyDescent="0.55000000000000004">
      <c r="A102" s="2" t="s">
        <v>2</v>
      </c>
      <c r="B102" s="7" t="s">
        <v>3</v>
      </c>
      <c r="C102" s="7" t="s">
        <v>4</v>
      </c>
      <c r="D102" s="7" t="s">
        <v>5</v>
      </c>
      <c r="E102" s="8" t="s">
        <v>6</v>
      </c>
      <c r="F102" s="7" t="s">
        <v>7</v>
      </c>
    </row>
    <row r="103" spans="1:6" ht="46.5" x14ac:dyDescent="0.55000000000000004">
      <c r="A103" s="137">
        <v>1</v>
      </c>
      <c r="B103" s="34" t="s">
        <v>209</v>
      </c>
      <c r="C103" s="36">
        <v>2</v>
      </c>
      <c r="D103" s="36" t="s">
        <v>18</v>
      </c>
      <c r="E103" s="36">
        <v>105</v>
      </c>
      <c r="F103" s="135">
        <f>C103*E103</f>
        <v>210</v>
      </c>
    </row>
    <row r="104" spans="1:6" x14ac:dyDescent="0.55000000000000004">
      <c r="A104" s="137">
        <v>2</v>
      </c>
      <c r="B104" s="37" t="s">
        <v>214</v>
      </c>
      <c r="C104" s="38">
        <v>1</v>
      </c>
      <c r="D104" s="36" t="s">
        <v>20</v>
      </c>
      <c r="E104" s="38">
        <v>200</v>
      </c>
      <c r="F104" s="135">
        <f t="shared" ref="F104:F109" si="5">C104*E104</f>
        <v>200</v>
      </c>
    </row>
    <row r="105" spans="1:6" ht="46.5" x14ac:dyDescent="0.55000000000000004">
      <c r="A105" s="137">
        <v>3</v>
      </c>
      <c r="B105" s="34" t="s">
        <v>210</v>
      </c>
      <c r="C105" s="36">
        <v>1</v>
      </c>
      <c r="D105" s="36" t="s">
        <v>20</v>
      </c>
      <c r="E105" s="36">
        <v>80</v>
      </c>
      <c r="F105" s="135">
        <f t="shared" si="5"/>
        <v>80</v>
      </c>
    </row>
    <row r="106" spans="1:6" x14ac:dyDescent="0.55000000000000004">
      <c r="A106" s="302">
        <v>4</v>
      </c>
      <c r="B106" s="310" t="s">
        <v>173</v>
      </c>
      <c r="C106" s="311">
        <v>2</v>
      </c>
      <c r="D106" s="311" t="s">
        <v>129</v>
      </c>
      <c r="E106" s="311">
        <v>720</v>
      </c>
      <c r="F106" s="304">
        <f>C106*E106</f>
        <v>1440</v>
      </c>
    </row>
    <row r="107" spans="1:6" ht="46.5" x14ac:dyDescent="0.55000000000000004">
      <c r="A107" s="137">
        <v>5</v>
      </c>
      <c r="B107" s="37" t="s">
        <v>211</v>
      </c>
      <c r="C107" s="38">
        <v>1</v>
      </c>
      <c r="D107" s="38" t="s">
        <v>20</v>
      </c>
      <c r="E107" s="38">
        <v>160</v>
      </c>
      <c r="F107" s="135">
        <f t="shared" si="5"/>
        <v>160</v>
      </c>
    </row>
    <row r="108" spans="1:6" x14ac:dyDescent="0.55000000000000004">
      <c r="A108" s="6">
        <v>6</v>
      </c>
      <c r="B108" s="34" t="s">
        <v>220</v>
      </c>
      <c r="C108" s="36">
        <v>500</v>
      </c>
      <c r="D108" s="36" t="s">
        <v>63</v>
      </c>
      <c r="E108" s="36">
        <v>15</v>
      </c>
      <c r="F108" s="135">
        <f t="shared" si="5"/>
        <v>7500</v>
      </c>
    </row>
    <row r="109" spans="1:6" x14ac:dyDescent="0.55000000000000004">
      <c r="A109" s="6">
        <v>7</v>
      </c>
      <c r="B109" s="34" t="s">
        <v>218</v>
      </c>
      <c r="C109" s="36">
        <v>1</v>
      </c>
      <c r="D109" s="36" t="s">
        <v>13</v>
      </c>
      <c r="E109" s="39">
        <v>1000</v>
      </c>
      <c r="F109" s="135">
        <f t="shared" si="5"/>
        <v>1000</v>
      </c>
    </row>
    <row r="110" spans="1:6" x14ac:dyDescent="0.55000000000000004">
      <c r="A110" s="344" t="s">
        <v>8</v>
      </c>
      <c r="B110" s="344"/>
      <c r="C110" s="344"/>
      <c r="D110" s="344"/>
      <c r="E110" s="344"/>
      <c r="F110" s="14">
        <f>SUM(F103:F109)</f>
        <v>10590</v>
      </c>
    </row>
    <row r="113" spans="1:6" x14ac:dyDescent="0.55000000000000004">
      <c r="A113" s="430" t="s">
        <v>221</v>
      </c>
      <c r="B113" s="430"/>
      <c r="C113" s="430"/>
      <c r="D113" s="430"/>
      <c r="E113" s="430"/>
      <c r="F113" s="430"/>
    </row>
    <row r="114" spans="1:6" x14ac:dyDescent="0.55000000000000004">
      <c r="A114" s="2" t="s">
        <v>2</v>
      </c>
      <c r="B114" s="7" t="s">
        <v>3</v>
      </c>
      <c r="C114" s="7" t="s">
        <v>4</v>
      </c>
      <c r="D114" s="7" t="s">
        <v>5</v>
      </c>
      <c r="E114" s="8" t="s">
        <v>6</v>
      </c>
      <c r="F114" s="2" t="s">
        <v>7</v>
      </c>
    </row>
    <row r="115" spans="1:6" ht="46.5" x14ac:dyDescent="0.55000000000000004">
      <c r="A115" s="137">
        <v>1</v>
      </c>
      <c r="B115" s="34" t="s">
        <v>209</v>
      </c>
      <c r="C115" s="36">
        <v>5</v>
      </c>
      <c r="D115" s="36" t="s">
        <v>18</v>
      </c>
      <c r="E115" s="36">
        <v>105</v>
      </c>
      <c r="F115" s="136">
        <f>C115*E115</f>
        <v>525</v>
      </c>
    </row>
    <row r="116" spans="1:6" ht="46.5" x14ac:dyDescent="0.55000000000000004">
      <c r="A116" s="137">
        <v>2</v>
      </c>
      <c r="B116" s="34" t="s">
        <v>210</v>
      </c>
      <c r="C116" s="36">
        <v>1</v>
      </c>
      <c r="D116" s="36" t="s">
        <v>20</v>
      </c>
      <c r="E116" s="36">
        <v>80</v>
      </c>
      <c r="F116" s="136">
        <f t="shared" ref="F116:F117" si="6">C116*E116</f>
        <v>80</v>
      </c>
    </row>
    <row r="117" spans="1:6" ht="46.5" x14ac:dyDescent="0.55000000000000004">
      <c r="A117" s="282">
        <v>3</v>
      </c>
      <c r="B117" s="34" t="s">
        <v>222</v>
      </c>
      <c r="C117" s="36">
        <v>2</v>
      </c>
      <c r="D117" s="36" t="s">
        <v>129</v>
      </c>
      <c r="E117" s="36">
        <v>108</v>
      </c>
      <c r="F117" s="136">
        <f t="shared" si="6"/>
        <v>216</v>
      </c>
    </row>
    <row r="118" spans="1:6" ht="46.5" x14ac:dyDescent="0.55000000000000004">
      <c r="A118" s="282">
        <v>4</v>
      </c>
      <c r="B118" s="312" t="s">
        <v>211</v>
      </c>
      <c r="C118" s="313">
        <v>1</v>
      </c>
      <c r="D118" s="313" t="s">
        <v>20</v>
      </c>
      <c r="E118" s="313">
        <v>160</v>
      </c>
      <c r="F118" s="314">
        <f>C118*E118</f>
        <v>160</v>
      </c>
    </row>
    <row r="119" spans="1:6" x14ac:dyDescent="0.55000000000000004">
      <c r="A119" s="344" t="s">
        <v>8</v>
      </c>
      <c r="B119" s="344"/>
      <c r="C119" s="344"/>
      <c r="D119" s="344"/>
      <c r="E119" s="344"/>
      <c r="F119" s="14">
        <f>SUM(F115:F118)</f>
        <v>981</v>
      </c>
    </row>
    <row r="122" spans="1:6" x14ac:dyDescent="0.55000000000000004">
      <c r="A122" s="430" t="s">
        <v>223</v>
      </c>
      <c r="B122" s="430"/>
      <c r="C122" s="430"/>
      <c r="D122" s="430"/>
      <c r="E122" s="430"/>
      <c r="F122" s="430"/>
    </row>
    <row r="123" spans="1:6" x14ac:dyDescent="0.55000000000000004">
      <c r="A123" s="2" t="s">
        <v>2</v>
      </c>
      <c r="B123" s="7" t="s">
        <v>3</v>
      </c>
      <c r="C123" s="7" t="s">
        <v>4</v>
      </c>
      <c r="D123" s="7" t="s">
        <v>5</v>
      </c>
      <c r="E123" s="8" t="s">
        <v>6</v>
      </c>
      <c r="F123" s="2" t="s">
        <v>7</v>
      </c>
    </row>
    <row r="124" spans="1:6" ht="46.5" x14ac:dyDescent="0.55000000000000004">
      <c r="A124" s="137">
        <v>1</v>
      </c>
      <c r="B124" s="34" t="s">
        <v>209</v>
      </c>
      <c r="C124" s="36">
        <v>5</v>
      </c>
      <c r="D124" s="36" t="s">
        <v>18</v>
      </c>
      <c r="E124" s="36">
        <v>105</v>
      </c>
      <c r="F124" s="136">
        <f>C124*E124</f>
        <v>525</v>
      </c>
    </row>
    <row r="125" spans="1:6" x14ac:dyDescent="0.55000000000000004">
      <c r="A125" s="6">
        <v>2</v>
      </c>
      <c r="B125" s="34" t="s">
        <v>224</v>
      </c>
      <c r="C125" s="36">
        <v>4</v>
      </c>
      <c r="D125" s="36" t="s">
        <v>129</v>
      </c>
      <c r="E125" s="36">
        <v>60</v>
      </c>
      <c r="F125" s="26">
        <f t="shared" ref="F125" si="7">C125*E125</f>
        <v>240</v>
      </c>
    </row>
    <row r="126" spans="1:6" x14ac:dyDescent="0.55000000000000004">
      <c r="A126" s="344" t="s">
        <v>8</v>
      </c>
      <c r="B126" s="344"/>
      <c r="C126" s="344"/>
      <c r="D126" s="344"/>
      <c r="E126" s="344"/>
      <c r="F126" s="14">
        <f>SUM(F124:F125)</f>
        <v>765</v>
      </c>
    </row>
    <row r="129" spans="1:6" x14ac:dyDescent="0.55000000000000004">
      <c r="A129" s="430" t="s">
        <v>225</v>
      </c>
      <c r="B129" s="430"/>
      <c r="C129" s="430"/>
      <c r="D129" s="430"/>
      <c r="E129" s="430"/>
      <c r="F129" s="430"/>
    </row>
    <row r="130" spans="1:6" x14ac:dyDescent="0.55000000000000004">
      <c r="A130" s="2" t="s">
        <v>2</v>
      </c>
      <c r="B130" s="7" t="s">
        <v>3</v>
      </c>
      <c r="C130" s="7" t="s">
        <v>4</v>
      </c>
      <c r="D130" s="7" t="s">
        <v>5</v>
      </c>
      <c r="E130" s="8" t="s">
        <v>6</v>
      </c>
      <c r="F130" s="2" t="s">
        <v>7</v>
      </c>
    </row>
    <row r="131" spans="1:6" ht="46.5" x14ac:dyDescent="0.55000000000000004">
      <c r="A131" s="137">
        <v>1</v>
      </c>
      <c r="B131" s="34" t="s">
        <v>92</v>
      </c>
      <c r="C131" s="36">
        <v>8</v>
      </c>
      <c r="D131" s="36" t="s">
        <v>18</v>
      </c>
      <c r="E131" s="36">
        <v>105</v>
      </c>
      <c r="F131" s="136">
        <f>C131*E131</f>
        <v>840</v>
      </c>
    </row>
    <row r="132" spans="1:6" ht="46.5" x14ac:dyDescent="0.55000000000000004">
      <c r="A132" s="302">
        <v>2</v>
      </c>
      <c r="B132" s="312" t="s">
        <v>211</v>
      </c>
      <c r="C132" s="313">
        <v>1</v>
      </c>
      <c r="D132" s="313" t="s">
        <v>20</v>
      </c>
      <c r="E132" s="313">
        <v>160</v>
      </c>
      <c r="F132" s="314">
        <f>C132*E132</f>
        <v>160</v>
      </c>
    </row>
    <row r="133" spans="1:6" ht="46.5" x14ac:dyDescent="0.55000000000000004">
      <c r="A133" s="137">
        <v>3</v>
      </c>
      <c r="B133" s="34" t="s">
        <v>226</v>
      </c>
      <c r="C133" s="36">
        <v>10</v>
      </c>
      <c r="D133" s="36" t="s">
        <v>81</v>
      </c>
      <c r="E133" s="12">
        <v>36</v>
      </c>
      <c r="F133" s="136">
        <f t="shared" ref="F133" si="8">C133*E133</f>
        <v>360</v>
      </c>
    </row>
    <row r="134" spans="1:6" x14ac:dyDescent="0.55000000000000004">
      <c r="A134" s="344" t="s">
        <v>8</v>
      </c>
      <c r="B134" s="344"/>
      <c r="C134" s="344"/>
      <c r="D134" s="344"/>
      <c r="E134" s="344"/>
      <c r="F134" s="14">
        <f>SUM(F131:F133)</f>
        <v>1360</v>
      </c>
    </row>
    <row r="137" spans="1:6" x14ac:dyDescent="0.55000000000000004">
      <c r="A137" s="430" t="s">
        <v>227</v>
      </c>
      <c r="B137" s="430"/>
      <c r="C137" s="430"/>
      <c r="D137" s="430"/>
      <c r="E137" s="430"/>
      <c r="F137" s="430"/>
    </row>
    <row r="138" spans="1:6" x14ac:dyDescent="0.55000000000000004">
      <c r="A138" s="430" t="s">
        <v>228</v>
      </c>
      <c r="B138" s="430"/>
      <c r="C138" s="430"/>
      <c r="D138" s="430"/>
      <c r="E138" s="430"/>
      <c r="F138" s="430"/>
    </row>
    <row r="139" spans="1:6" x14ac:dyDescent="0.55000000000000004">
      <c r="A139" s="2" t="s">
        <v>2</v>
      </c>
      <c r="B139" s="7" t="s">
        <v>3</v>
      </c>
      <c r="C139" s="7" t="s">
        <v>4</v>
      </c>
      <c r="D139" s="7" t="s">
        <v>5</v>
      </c>
      <c r="E139" s="8" t="s">
        <v>6</v>
      </c>
      <c r="F139" s="2" t="s">
        <v>7</v>
      </c>
    </row>
    <row r="140" spans="1:6" ht="48" x14ac:dyDescent="0.55000000000000004">
      <c r="A140" s="137">
        <v>1</v>
      </c>
      <c r="B140" s="16" t="s">
        <v>92</v>
      </c>
      <c r="C140" s="17">
        <v>5</v>
      </c>
      <c r="D140" s="17" t="s">
        <v>18</v>
      </c>
      <c r="E140" s="17">
        <v>105</v>
      </c>
      <c r="F140" s="147">
        <f>C140*E140</f>
        <v>525</v>
      </c>
    </row>
    <row r="141" spans="1:6" x14ac:dyDescent="0.55000000000000004">
      <c r="A141" s="6">
        <v>2</v>
      </c>
      <c r="B141" s="16" t="s">
        <v>229</v>
      </c>
      <c r="C141" s="17">
        <v>1</v>
      </c>
      <c r="D141" s="17" t="s">
        <v>48</v>
      </c>
      <c r="E141" s="17">
        <v>160</v>
      </c>
      <c r="F141" s="20">
        <f t="shared" ref="F141" si="9">C141*E141</f>
        <v>160</v>
      </c>
    </row>
    <row r="142" spans="1:6" x14ac:dyDescent="0.55000000000000004">
      <c r="A142" s="344" t="s">
        <v>8</v>
      </c>
      <c r="B142" s="344"/>
      <c r="C142" s="344"/>
      <c r="D142" s="344"/>
      <c r="E142" s="344"/>
      <c r="F142" s="5">
        <f>SUM(F140:F141)</f>
        <v>685</v>
      </c>
    </row>
    <row r="145" spans="1:6" x14ac:dyDescent="0.55000000000000004">
      <c r="A145" s="430" t="s">
        <v>231</v>
      </c>
      <c r="B145" s="430"/>
      <c r="C145" s="430"/>
      <c r="D145" s="430"/>
      <c r="E145" s="430"/>
      <c r="F145" s="430"/>
    </row>
    <row r="146" spans="1:6" x14ac:dyDescent="0.55000000000000004">
      <c r="A146" s="430" t="s">
        <v>230</v>
      </c>
      <c r="B146" s="430"/>
      <c r="C146" s="430"/>
      <c r="D146" s="430"/>
      <c r="E146" s="430"/>
      <c r="F146" s="430"/>
    </row>
    <row r="147" spans="1:6" x14ac:dyDescent="0.55000000000000004">
      <c r="A147" s="2" t="s">
        <v>2</v>
      </c>
      <c r="B147" s="7" t="s">
        <v>3</v>
      </c>
      <c r="C147" s="7" t="s">
        <v>4</v>
      </c>
      <c r="D147" s="7" t="s">
        <v>5</v>
      </c>
      <c r="E147" s="3" t="s">
        <v>6</v>
      </c>
      <c r="F147" s="2" t="s">
        <v>7</v>
      </c>
    </row>
    <row r="148" spans="1:6" ht="48" x14ac:dyDescent="0.55000000000000004">
      <c r="A148" s="137">
        <v>1</v>
      </c>
      <c r="B148" s="16" t="s">
        <v>232</v>
      </c>
      <c r="C148" s="17">
        <v>1</v>
      </c>
      <c r="D148" s="17" t="s">
        <v>20</v>
      </c>
      <c r="E148" s="17">
        <v>100</v>
      </c>
      <c r="F148" s="135">
        <f>C148*E148</f>
        <v>100</v>
      </c>
    </row>
    <row r="149" spans="1:6" ht="48" x14ac:dyDescent="0.55000000000000004">
      <c r="A149" s="137">
        <v>2</v>
      </c>
      <c r="B149" s="16" t="s">
        <v>91</v>
      </c>
      <c r="C149" s="17">
        <v>1</v>
      </c>
      <c r="D149" s="17" t="s">
        <v>178</v>
      </c>
      <c r="E149" s="17">
        <v>80</v>
      </c>
      <c r="F149" s="135">
        <f t="shared" ref="F149:F157" si="10">C149*E149</f>
        <v>80</v>
      </c>
    </row>
    <row r="150" spans="1:6" ht="48" x14ac:dyDescent="0.55000000000000004">
      <c r="A150" s="282">
        <v>3</v>
      </c>
      <c r="B150" s="16" t="s">
        <v>233</v>
      </c>
      <c r="C150" s="17">
        <v>1</v>
      </c>
      <c r="D150" s="17" t="s">
        <v>185</v>
      </c>
      <c r="E150" s="17">
        <v>10</v>
      </c>
      <c r="F150" s="135">
        <f t="shared" si="10"/>
        <v>10</v>
      </c>
    </row>
    <row r="151" spans="1:6" x14ac:dyDescent="0.55000000000000004">
      <c r="A151" s="282">
        <v>4</v>
      </c>
      <c r="B151" s="16" t="s">
        <v>234</v>
      </c>
      <c r="C151" s="17">
        <v>2</v>
      </c>
      <c r="D151" s="17" t="s">
        <v>182</v>
      </c>
      <c r="E151" s="17">
        <v>48</v>
      </c>
      <c r="F151" s="14">
        <f t="shared" si="10"/>
        <v>96</v>
      </c>
    </row>
    <row r="152" spans="1:6" x14ac:dyDescent="0.55000000000000004">
      <c r="A152" s="282">
        <v>5</v>
      </c>
      <c r="B152" s="16" t="s">
        <v>235</v>
      </c>
      <c r="C152" s="17">
        <v>2</v>
      </c>
      <c r="D152" s="17" t="s">
        <v>182</v>
      </c>
      <c r="E152" s="17">
        <v>96</v>
      </c>
      <c r="F152" s="14">
        <f t="shared" si="10"/>
        <v>192</v>
      </c>
    </row>
    <row r="153" spans="1:6" x14ac:dyDescent="0.55000000000000004">
      <c r="A153" s="282">
        <v>6</v>
      </c>
      <c r="B153" s="315" t="s">
        <v>1048</v>
      </c>
      <c r="C153" s="292">
        <v>2</v>
      </c>
      <c r="D153" s="292" t="s">
        <v>178</v>
      </c>
      <c r="E153" s="292">
        <v>160</v>
      </c>
      <c r="F153" s="305">
        <f>C153*E153</f>
        <v>320</v>
      </c>
    </row>
    <row r="154" spans="1:6" x14ac:dyDescent="0.55000000000000004">
      <c r="A154" s="282">
        <v>7</v>
      </c>
      <c r="B154" s="16" t="s">
        <v>196</v>
      </c>
      <c r="C154" s="17">
        <v>3</v>
      </c>
      <c r="D154" s="17" t="s">
        <v>178</v>
      </c>
      <c r="E154" s="17">
        <v>100</v>
      </c>
      <c r="F154" s="14">
        <f t="shared" si="10"/>
        <v>300</v>
      </c>
    </row>
    <row r="155" spans="1:6" x14ac:dyDescent="0.55000000000000004">
      <c r="A155" s="282">
        <v>8</v>
      </c>
      <c r="B155" s="16" t="s">
        <v>175</v>
      </c>
      <c r="C155" s="17">
        <v>3</v>
      </c>
      <c r="D155" s="17" t="s">
        <v>178</v>
      </c>
      <c r="E155" s="17">
        <v>110</v>
      </c>
      <c r="F155" s="14">
        <f t="shared" si="10"/>
        <v>330</v>
      </c>
    </row>
    <row r="156" spans="1:6" x14ac:dyDescent="0.55000000000000004">
      <c r="A156" s="282">
        <v>9</v>
      </c>
      <c r="B156" s="16" t="s">
        <v>236</v>
      </c>
      <c r="C156" s="17">
        <v>1</v>
      </c>
      <c r="D156" s="17" t="s">
        <v>184</v>
      </c>
      <c r="E156" s="17">
        <v>170</v>
      </c>
      <c r="F156" s="14">
        <f t="shared" si="10"/>
        <v>170</v>
      </c>
    </row>
    <row r="157" spans="1:6" ht="48" x14ac:dyDescent="0.55000000000000004">
      <c r="A157" s="282">
        <v>10</v>
      </c>
      <c r="B157" s="16" t="s">
        <v>42</v>
      </c>
      <c r="C157" s="17">
        <v>1</v>
      </c>
      <c r="D157" s="17" t="s">
        <v>186</v>
      </c>
      <c r="E157" s="17">
        <v>35</v>
      </c>
      <c r="F157" s="135">
        <f t="shared" si="10"/>
        <v>35</v>
      </c>
    </row>
    <row r="158" spans="1:6" x14ac:dyDescent="0.55000000000000004">
      <c r="A158" s="344" t="s">
        <v>8</v>
      </c>
      <c r="B158" s="344"/>
      <c r="C158" s="344"/>
      <c r="D158" s="344"/>
      <c r="E158" s="344"/>
      <c r="F158" s="14">
        <f>SUM(F148:F157)</f>
        <v>1633</v>
      </c>
    </row>
    <row r="161" spans="1:8" x14ac:dyDescent="0.55000000000000004">
      <c r="A161" s="430" t="s">
        <v>237</v>
      </c>
      <c r="B161" s="430"/>
      <c r="C161" s="430"/>
      <c r="D161" s="430"/>
      <c r="E161" s="430"/>
      <c r="F161" s="430"/>
    </row>
    <row r="162" spans="1:8" x14ac:dyDescent="0.55000000000000004">
      <c r="A162" s="2" t="s">
        <v>2</v>
      </c>
      <c r="B162" s="7" t="s">
        <v>3</v>
      </c>
      <c r="C162" s="7" t="s">
        <v>4</v>
      </c>
      <c r="D162" s="7" t="s">
        <v>5</v>
      </c>
      <c r="E162" s="8" t="s">
        <v>6</v>
      </c>
      <c r="F162" s="2" t="s">
        <v>7</v>
      </c>
    </row>
    <row r="163" spans="1:8" x14ac:dyDescent="0.55000000000000004">
      <c r="A163" s="290">
        <v>1</v>
      </c>
      <c r="B163" s="300" t="s">
        <v>127</v>
      </c>
      <c r="C163" s="296">
        <v>1</v>
      </c>
      <c r="D163" s="296" t="s">
        <v>20</v>
      </c>
      <c r="E163" s="296">
        <v>230</v>
      </c>
      <c r="F163" s="293">
        <f>C163*E163</f>
        <v>230</v>
      </c>
    </row>
    <row r="164" spans="1:8" x14ac:dyDescent="0.55000000000000004">
      <c r="A164" s="290">
        <v>5</v>
      </c>
      <c r="B164" s="300" t="s">
        <v>1050</v>
      </c>
      <c r="C164" s="296">
        <v>2</v>
      </c>
      <c r="D164" s="296" t="s">
        <v>1049</v>
      </c>
      <c r="E164" s="296">
        <v>1500</v>
      </c>
      <c r="F164" s="293">
        <f>C164*E164</f>
        <v>3000</v>
      </c>
      <c r="H164" s="10"/>
    </row>
    <row r="165" spans="1:8" x14ac:dyDescent="0.55000000000000004">
      <c r="A165" s="344" t="s">
        <v>8</v>
      </c>
      <c r="B165" s="344"/>
      <c r="C165" s="344"/>
      <c r="D165" s="344"/>
      <c r="E165" s="344"/>
      <c r="F165" s="14">
        <f>SUM(F163:F164)</f>
        <v>3230</v>
      </c>
    </row>
    <row r="168" spans="1:8" x14ac:dyDescent="0.55000000000000004">
      <c r="A168" s="430" t="s">
        <v>238</v>
      </c>
      <c r="B168" s="430"/>
      <c r="C168" s="430"/>
      <c r="D168" s="430"/>
      <c r="E168" s="430"/>
      <c r="F168" s="430"/>
    </row>
    <row r="169" spans="1:8" x14ac:dyDescent="0.55000000000000004">
      <c r="A169" s="430" t="s">
        <v>242</v>
      </c>
      <c r="B169" s="430"/>
      <c r="C169" s="430"/>
      <c r="D169" s="430"/>
      <c r="E169" s="430"/>
      <c r="F169" s="430"/>
    </row>
    <row r="170" spans="1:8" x14ac:dyDescent="0.55000000000000004">
      <c r="A170" s="2" t="s">
        <v>2</v>
      </c>
      <c r="B170" s="7" t="s">
        <v>3</v>
      </c>
      <c r="C170" s="7" t="s">
        <v>4</v>
      </c>
      <c r="D170" s="7" t="s">
        <v>5</v>
      </c>
      <c r="E170" s="8" t="s">
        <v>6</v>
      </c>
      <c r="F170" s="2" t="s">
        <v>7</v>
      </c>
    </row>
    <row r="171" spans="1:8" ht="46.5" x14ac:dyDescent="0.55000000000000004">
      <c r="A171" s="302">
        <v>1</v>
      </c>
      <c r="B171" s="310" t="s">
        <v>139</v>
      </c>
      <c r="C171" s="311">
        <v>5</v>
      </c>
      <c r="D171" s="311" t="s">
        <v>18</v>
      </c>
      <c r="E171" s="311">
        <v>105</v>
      </c>
      <c r="F171" s="314">
        <f>C171*E171</f>
        <v>525</v>
      </c>
    </row>
    <row r="172" spans="1:8" x14ac:dyDescent="0.55000000000000004">
      <c r="A172" s="302">
        <v>2</v>
      </c>
      <c r="B172" s="291" t="s">
        <v>240</v>
      </c>
      <c r="C172" s="292">
        <v>2</v>
      </c>
      <c r="D172" s="292" t="s">
        <v>217</v>
      </c>
      <c r="E172" s="292">
        <v>800</v>
      </c>
      <c r="F172" s="314">
        <f>C172*E172</f>
        <v>1600</v>
      </c>
    </row>
    <row r="173" spans="1:8" ht="48" x14ac:dyDescent="0.55000000000000004">
      <c r="A173" s="137">
        <v>3</v>
      </c>
      <c r="B173" s="16" t="s">
        <v>241</v>
      </c>
      <c r="C173" s="17">
        <v>1</v>
      </c>
      <c r="D173" s="17" t="s">
        <v>48</v>
      </c>
      <c r="E173" s="18">
        <v>2000</v>
      </c>
      <c r="F173" s="136">
        <f t="shared" ref="F173" si="11">C173*E173</f>
        <v>2000</v>
      </c>
    </row>
    <row r="174" spans="1:8" x14ac:dyDescent="0.55000000000000004">
      <c r="A174" s="344" t="s">
        <v>8</v>
      </c>
      <c r="B174" s="344"/>
      <c r="C174" s="344"/>
      <c r="D174" s="344"/>
      <c r="E174" s="344"/>
      <c r="F174" s="14">
        <f>SUM(F171:F173)</f>
        <v>4125</v>
      </c>
    </row>
    <row r="178" spans="1:6" x14ac:dyDescent="0.55000000000000004">
      <c r="A178" s="358" t="s">
        <v>0</v>
      </c>
      <c r="B178" s="358"/>
      <c r="C178" s="358"/>
      <c r="D178" s="358"/>
      <c r="E178" s="358"/>
      <c r="F178" s="358"/>
    </row>
    <row r="179" spans="1:6" x14ac:dyDescent="0.55000000000000004">
      <c r="A179" s="358" t="s">
        <v>1</v>
      </c>
      <c r="B179" s="358"/>
      <c r="C179" s="358"/>
      <c r="D179" s="358"/>
      <c r="E179" s="358"/>
      <c r="F179" s="358"/>
    </row>
    <row r="180" spans="1:6" x14ac:dyDescent="0.55000000000000004">
      <c r="A180" s="2" t="s">
        <v>2</v>
      </c>
      <c r="B180" s="2" t="s">
        <v>3</v>
      </c>
      <c r="C180" s="2" t="s">
        <v>4</v>
      </c>
      <c r="D180" s="2" t="s">
        <v>5</v>
      </c>
      <c r="E180" s="3" t="s">
        <v>6</v>
      </c>
      <c r="F180" s="2" t="s">
        <v>7</v>
      </c>
    </row>
    <row r="181" spans="1:6" x14ac:dyDescent="0.55000000000000004">
      <c r="A181" s="4">
        <v>1</v>
      </c>
      <c r="B181" s="5"/>
      <c r="C181" s="5"/>
      <c r="D181" s="5"/>
      <c r="E181" s="5"/>
      <c r="F181" s="5">
        <f>C181*E181</f>
        <v>0</v>
      </c>
    </row>
    <row r="182" spans="1:6" x14ac:dyDescent="0.55000000000000004">
      <c r="A182" s="4">
        <v>2</v>
      </c>
      <c r="B182" s="5"/>
      <c r="C182" s="5"/>
      <c r="D182" s="5"/>
      <c r="E182" s="5"/>
      <c r="F182" s="5">
        <f t="shared" ref="F182:F205" si="12">C182*E182</f>
        <v>0</v>
      </c>
    </row>
    <row r="183" spans="1:6" x14ac:dyDescent="0.55000000000000004">
      <c r="A183" s="4">
        <v>3</v>
      </c>
      <c r="B183" s="5"/>
      <c r="C183" s="5"/>
      <c r="D183" s="5"/>
      <c r="E183" s="5"/>
      <c r="F183" s="5">
        <f t="shared" si="12"/>
        <v>0</v>
      </c>
    </row>
    <row r="184" spans="1:6" x14ac:dyDescent="0.55000000000000004">
      <c r="A184" s="4">
        <v>4</v>
      </c>
      <c r="B184" s="5"/>
      <c r="C184" s="5"/>
      <c r="D184" s="5"/>
      <c r="E184" s="5"/>
      <c r="F184" s="5">
        <f t="shared" si="12"/>
        <v>0</v>
      </c>
    </row>
    <row r="185" spans="1:6" x14ac:dyDescent="0.55000000000000004">
      <c r="A185" s="4">
        <v>5</v>
      </c>
      <c r="B185" s="5"/>
      <c r="C185" s="5"/>
      <c r="D185" s="5"/>
      <c r="E185" s="5"/>
      <c r="F185" s="5">
        <f t="shared" si="12"/>
        <v>0</v>
      </c>
    </row>
    <row r="186" spans="1:6" x14ac:dyDescent="0.55000000000000004">
      <c r="A186" s="4">
        <v>6</v>
      </c>
      <c r="B186" s="5"/>
      <c r="C186" s="5"/>
      <c r="D186" s="5"/>
      <c r="E186" s="5"/>
      <c r="F186" s="5">
        <f t="shared" si="12"/>
        <v>0</v>
      </c>
    </row>
    <row r="187" spans="1:6" x14ac:dyDescent="0.55000000000000004">
      <c r="A187" s="4">
        <v>7</v>
      </c>
      <c r="B187" s="5"/>
      <c r="C187" s="5"/>
      <c r="D187" s="5"/>
      <c r="E187" s="5"/>
      <c r="F187" s="5">
        <f t="shared" si="12"/>
        <v>0</v>
      </c>
    </row>
    <row r="188" spans="1:6" x14ac:dyDescent="0.55000000000000004">
      <c r="A188" s="4">
        <v>8</v>
      </c>
      <c r="B188" s="5"/>
      <c r="C188" s="5"/>
      <c r="D188" s="5"/>
      <c r="E188" s="5"/>
      <c r="F188" s="5">
        <f t="shared" si="12"/>
        <v>0</v>
      </c>
    </row>
    <row r="189" spans="1:6" x14ac:dyDescent="0.55000000000000004">
      <c r="A189" s="4">
        <v>9</v>
      </c>
      <c r="B189" s="5"/>
      <c r="C189" s="5"/>
      <c r="D189" s="5"/>
      <c r="E189" s="5"/>
      <c r="F189" s="5">
        <f t="shared" si="12"/>
        <v>0</v>
      </c>
    </row>
    <row r="190" spans="1:6" x14ac:dyDescent="0.55000000000000004">
      <c r="A190" s="4">
        <v>10</v>
      </c>
      <c r="B190" s="5"/>
      <c r="C190" s="5"/>
      <c r="D190" s="5"/>
      <c r="E190" s="5"/>
      <c r="F190" s="5">
        <f t="shared" si="12"/>
        <v>0</v>
      </c>
    </row>
    <row r="191" spans="1:6" x14ac:dyDescent="0.55000000000000004">
      <c r="A191" s="4">
        <v>11</v>
      </c>
      <c r="B191" s="5"/>
      <c r="C191" s="5"/>
      <c r="D191" s="5"/>
      <c r="E191" s="5"/>
      <c r="F191" s="5">
        <f t="shared" si="12"/>
        <v>0</v>
      </c>
    </row>
    <row r="192" spans="1:6" x14ac:dyDescent="0.55000000000000004">
      <c r="A192" s="4">
        <v>12</v>
      </c>
      <c r="B192" s="5"/>
      <c r="C192" s="5"/>
      <c r="D192" s="5"/>
      <c r="E192" s="5"/>
      <c r="F192" s="5">
        <f t="shared" si="12"/>
        <v>0</v>
      </c>
    </row>
    <row r="193" spans="1:6" x14ac:dyDescent="0.55000000000000004">
      <c r="A193" s="4">
        <v>13</v>
      </c>
      <c r="B193" s="5"/>
      <c r="C193" s="5"/>
      <c r="D193" s="5"/>
      <c r="E193" s="5"/>
      <c r="F193" s="5">
        <f t="shared" si="12"/>
        <v>0</v>
      </c>
    </row>
    <row r="194" spans="1:6" x14ac:dyDescent="0.55000000000000004">
      <c r="A194" s="4">
        <v>14</v>
      </c>
      <c r="B194" s="5"/>
      <c r="C194" s="5"/>
      <c r="D194" s="5"/>
      <c r="E194" s="5"/>
      <c r="F194" s="5">
        <f t="shared" si="12"/>
        <v>0</v>
      </c>
    </row>
    <row r="195" spans="1:6" x14ac:dyDescent="0.55000000000000004">
      <c r="A195" s="4">
        <v>15</v>
      </c>
      <c r="B195" s="5"/>
      <c r="C195" s="5"/>
      <c r="D195" s="5"/>
      <c r="E195" s="5"/>
      <c r="F195" s="5">
        <f t="shared" si="12"/>
        <v>0</v>
      </c>
    </row>
    <row r="196" spans="1:6" x14ac:dyDescent="0.55000000000000004">
      <c r="A196" s="4">
        <v>16</v>
      </c>
      <c r="B196" s="5"/>
      <c r="C196" s="5"/>
      <c r="D196" s="5"/>
      <c r="E196" s="5"/>
      <c r="F196" s="5">
        <f t="shared" si="12"/>
        <v>0</v>
      </c>
    </row>
    <row r="197" spans="1:6" x14ac:dyDescent="0.55000000000000004">
      <c r="A197" s="4">
        <v>17</v>
      </c>
      <c r="B197" s="5"/>
      <c r="C197" s="5"/>
      <c r="D197" s="5"/>
      <c r="E197" s="5"/>
      <c r="F197" s="5">
        <f t="shared" si="12"/>
        <v>0</v>
      </c>
    </row>
    <row r="198" spans="1:6" x14ac:dyDescent="0.55000000000000004">
      <c r="A198" s="4">
        <v>18</v>
      </c>
      <c r="B198" s="5"/>
      <c r="C198" s="5"/>
      <c r="D198" s="5"/>
      <c r="E198" s="5"/>
      <c r="F198" s="5">
        <f t="shared" si="12"/>
        <v>0</v>
      </c>
    </row>
    <row r="199" spans="1:6" x14ac:dyDescent="0.55000000000000004">
      <c r="A199" s="4">
        <v>19</v>
      </c>
      <c r="B199" s="5"/>
      <c r="C199" s="5"/>
      <c r="D199" s="5"/>
      <c r="E199" s="5"/>
      <c r="F199" s="5">
        <f t="shared" si="12"/>
        <v>0</v>
      </c>
    </row>
    <row r="200" spans="1:6" x14ac:dyDescent="0.55000000000000004">
      <c r="A200" s="4">
        <v>20</v>
      </c>
      <c r="B200" s="5"/>
      <c r="C200" s="5"/>
      <c r="D200" s="5"/>
      <c r="E200" s="5"/>
      <c r="F200" s="5">
        <f t="shared" si="12"/>
        <v>0</v>
      </c>
    </row>
    <row r="201" spans="1:6" x14ac:dyDescent="0.55000000000000004">
      <c r="A201" s="4">
        <v>21</v>
      </c>
      <c r="B201" s="5"/>
      <c r="C201" s="5"/>
      <c r="D201" s="5"/>
      <c r="E201" s="5"/>
      <c r="F201" s="5">
        <f t="shared" si="12"/>
        <v>0</v>
      </c>
    </row>
    <row r="202" spans="1:6" x14ac:dyDescent="0.55000000000000004">
      <c r="A202" s="4">
        <v>22</v>
      </c>
      <c r="B202" s="5"/>
      <c r="C202" s="5"/>
      <c r="D202" s="5"/>
      <c r="E202" s="5"/>
      <c r="F202" s="5">
        <f t="shared" si="12"/>
        <v>0</v>
      </c>
    </row>
    <row r="203" spans="1:6" x14ac:dyDescent="0.55000000000000004">
      <c r="A203" s="4">
        <v>23</v>
      </c>
      <c r="B203" s="5"/>
      <c r="C203" s="5"/>
      <c r="D203" s="5"/>
      <c r="E203" s="5"/>
      <c r="F203" s="5">
        <f t="shared" si="12"/>
        <v>0</v>
      </c>
    </row>
    <row r="204" spans="1:6" x14ac:dyDescent="0.55000000000000004">
      <c r="A204" s="4">
        <v>24</v>
      </c>
      <c r="B204" s="5"/>
      <c r="C204" s="5"/>
      <c r="D204" s="5"/>
      <c r="E204" s="5"/>
      <c r="F204" s="5">
        <f t="shared" si="12"/>
        <v>0</v>
      </c>
    </row>
    <row r="205" spans="1:6" x14ac:dyDescent="0.55000000000000004">
      <c r="A205" s="4">
        <v>25</v>
      </c>
      <c r="B205" s="5"/>
      <c r="C205" s="5"/>
      <c r="D205" s="5"/>
      <c r="E205" s="5"/>
      <c r="F205" s="5">
        <f t="shared" si="12"/>
        <v>0</v>
      </c>
    </row>
    <row r="206" spans="1:6" x14ac:dyDescent="0.55000000000000004">
      <c r="A206" s="344" t="s">
        <v>8</v>
      </c>
      <c r="B206" s="344"/>
      <c r="C206" s="344"/>
      <c r="D206" s="344"/>
      <c r="E206" s="344"/>
      <c r="F206" s="5">
        <f>SUM(F181:F205)</f>
        <v>0</v>
      </c>
    </row>
    <row r="208" spans="1:6" x14ac:dyDescent="0.55000000000000004">
      <c r="B208" s="148" t="s">
        <v>928</v>
      </c>
      <c r="F208" s="267">
        <f>SUM(F52,F72,F83,F98,F110,F119,F126,F134,F142,F158,F165,F174)</f>
        <v>57214</v>
      </c>
    </row>
    <row r="209" spans="2:6" x14ac:dyDescent="0.55000000000000004">
      <c r="B209" s="148" t="s">
        <v>921</v>
      </c>
      <c r="F209" s="1">
        <v>0</v>
      </c>
    </row>
    <row r="210" spans="2:6" x14ac:dyDescent="0.55000000000000004">
      <c r="B210" s="149" t="s">
        <v>895</v>
      </c>
      <c r="F210" s="150">
        <f>SUM(F52,F72,F83,F98,F110,F119,F126,F134,F142,F158,F165,F174,F206)</f>
        <v>57214</v>
      </c>
    </row>
  </sheetData>
  <mergeCells count="45">
    <mergeCell ref="A1:F1"/>
    <mergeCell ref="A2:F2"/>
    <mergeCell ref="A52:E52"/>
    <mergeCell ref="B65:B66"/>
    <mergeCell ref="D65:D66"/>
    <mergeCell ref="C65:C66"/>
    <mergeCell ref="E65:E66"/>
    <mergeCell ref="A57:A58"/>
    <mergeCell ref="C57:C58"/>
    <mergeCell ref="D57:D58"/>
    <mergeCell ref="E57:E58"/>
    <mergeCell ref="F57:F58"/>
    <mergeCell ref="F65:F66"/>
    <mergeCell ref="A65:A66"/>
    <mergeCell ref="A110:E110"/>
    <mergeCell ref="A55:F55"/>
    <mergeCell ref="A72:E72"/>
    <mergeCell ref="A75:F75"/>
    <mergeCell ref="A76:F76"/>
    <mergeCell ref="A83:E83"/>
    <mergeCell ref="B57:B58"/>
    <mergeCell ref="A86:F86"/>
    <mergeCell ref="A87:F87"/>
    <mergeCell ref="A98:E98"/>
    <mergeCell ref="A101:F101"/>
    <mergeCell ref="A142:E142"/>
    <mergeCell ref="A113:F113"/>
    <mergeCell ref="A119:E119"/>
    <mergeCell ref="A122:F122"/>
    <mergeCell ref="A126:E126"/>
    <mergeCell ref="A129:F129"/>
    <mergeCell ref="A134:E134"/>
    <mergeCell ref="A137:F137"/>
    <mergeCell ref="A138:F138"/>
    <mergeCell ref="A206:E206"/>
    <mergeCell ref="A145:F145"/>
    <mergeCell ref="A146:F146"/>
    <mergeCell ref="A158:E158"/>
    <mergeCell ref="A161:F161"/>
    <mergeCell ref="A165:E165"/>
    <mergeCell ref="A168:F168"/>
    <mergeCell ref="A169:F169"/>
    <mergeCell ref="A174:E174"/>
    <mergeCell ref="A178:F178"/>
    <mergeCell ref="A179:F179"/>
  </mergeCells>
  <pageMargins left="1.08" right="0.7" top="0.75" bottom="0.75" header="0.3" footer="0.3"/>
  <pageSetup orientation="portrait" horizontalDpi="0" verticalDpi="0" r:id="rId1"/>
  <rowBreaks count="9" manualBreakCount="9">
    <brk id="18" max="16383" man="1"/>
    <brk id="37" max="16383" man="1"/>
    <brk id="74" max="16383" man="1"/>
    <brk id="85" max="16383" man="1"/>
    <brk id="128" max="16383" man="1"/>
    <brk id="136" max="16383" man="1"/>
    <brk id="144" max="16383" man="1"/>
    <brk id="167" max="16383" man="1"/>
    <brk id="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12</vt:i4>
      </vt:variant>
    </vt:vector>
  </HeadingPairs>
  <TitlesOfParts>
    <vt:vector size="12" baseType="lpstr">
      <vt:lpstr>อนุมัติแล้ว</vt:lpstr>
      <vt:lpstr>จัดสรร</vt:lpstr>
      <vt:lpstr>ขออนุมัติ</vt:lpstr>
      <vt:lpstr>Active</vt:lpstr>
      <vt:lpstr>บริหารจัดการ</vt:lpstr>
      <vt:lpstr>ส่งเสริมประสิทธิภาพ</vt:lpstr>
      <vt:lpstr>พัฒนาผู้เรียน</vt:lpstr>
      <vt:lpstr>อำนวยการ</vt:lpstr>
      <vt:lpstr>กิจการ</vt:lpstr>
      <vt:lpstr>บริหารทั่วไป</vt:lpstr>
      <vt:lpstr>แผนงาน</vt:lpstr>
      <vt:lpstr>วิชาการ1 (5)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pranee</dc:creator>
  <cp:lastModifiedBy>pranee</cp:lastModifiedBy>
  <cp:lastPrinted>2019-10-29T07:25:28Z</cp:lastPrinted>
  <dcterms:created xsi:type="dcterms:W3CDTF">2019-10-07T03:41:30Z</dcterms:created>
  <dcterms:modified xsi:type="dcterms:W3CDTF">2019-11-05T02:00:35Z</dcterms:modified>
</cp:coreProperties>
</file>